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13.  Teusaquillo Preg 2\"/>
    </mc:Choice>
  </mc:AlternateContent>
  <xr:revisionPtr revIDLastSave="0" documentId="8_{E0106575-AB24-4455-8002-E432159041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MER PERIODO" sheetId="1" r:id="rId1"/>
    <sheet name="SEGUNDO PERIODO" sheetId="2" r:id="rId2"/>
    <sheet name="TERCER PERIODO" sheetId="3" r:id="rId3"/>
  </sheets>
  <externalReferences>
    <externalReference r:id="rId4"/>
  </externalReferences>
  <definedNames>
    <definedName name="_xlnm._FilterDatabase" localSheetId="1" hidden="1">'SEGUNDO PERIODO'!$A$2:$T$191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0" i="2" l="1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69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3" i="2"/>
  <c r="H10" i="2" l="1"/>
  <c r="H12" i="2"/>
  <c r="H14" i="2"/>
  <c r="H15" i="2"/>
  <c r="H18" i="2"/>
  <c r="H19" i="2"/>
  <c r="H20" i="2"/>
  <c r="H24" i="2"/>
  <c r="H73" i="2"/>
  <c r="H91" i="2"/>
  <c r="H99" i="2"/>
  <c r="H100" i="2"/>
  <c r="H102" i="2"/>
  <c r="H103" i="2"/>
  <c r="H105" i="2"/>
  <c r="H107" i="2"/>
  <c r="H110" i="2"/>
  <c r="H111" i="2"/>
  <c r="H112" i="2"/>
  <c r="H113" i="2"/>
  <c r="H114" i="2"/>
  <c r="H115" i="2"/>
  <c r="H117" i="2"/>
  <c r="H118" i="2"/>
  <c r="H119" i="2"/>
  <c r="H120" i="2"/>
  <c r="H121" i="2"/>
  <c r="H122" i="2"/>
  <c r="H123" i="2"/>
  <c r="H124" i="2"/>
  <c r="H125" i="2"/>
  <c r="H128" i="2"/>
  <c r="H129" i="2"/>
  <c r="H131" i="2"/>
  <c r="H132" i="2"/>
  <c r="H133" i="2"/>
  <c r="H134" i="2"/>
  <c r="H135" i="2"/>
  <c r="H136" i="2"/>
  <c r="H138" i="2"/>
  <c r="H141" i="2"/>
  <c r="H142" i="2"/>
  <c r="H144" i="2"/>
  <c r="H150" i="2"/>
  <c r="H152" i="2"/>
  <c r="H154" i="2"/>
  <c r="H155" i="2"/>
  <c r="H156" i="2"/>
  <c r="H161" i="2"/>
  <c r="H162" i="2"/>
  <c r="H164" i="2"/>
  <c r="H166" i="2"/>
  <c r="H168" i="2"/>
  <c r="H169" i="2"/>
  <c r="H171" i="2"/>
  <c r="H172" i="2"/>
  <c r="H173" i="2"/>
  <c r="H175" i="2"/>
  <c r="H176" i="2"/>
  <c r="H178" i="2"/>
  <c r="H179" i="2"/>
  <c r="H180" i="2"/>
  <c r="H187" i="2"/>
  <c r="H188" i="2"/>
  <c r="H189" i="2"/>
  <c r="H191" i="2"/>
  <c r="J12" i="2"/>
  <c r="J14" i="2"/>
  <c r="J15" i="2"/>
  <c r="J18" i="2"/>
  <c r="J19" i="2"/>
  <c r="J27" i="2"/>
  <c r="J28" i="2"/>
  <c r="J29" i="2"/>
  <c r="J31" i="2"/>
  <c r="J33" i="2"/>
  <c r="J36" i="2"/>
  <c r="J39" i="2"/>
  <c r="J40" i="2"/>
  <c r="J41" i="2"/>
  <c r="J42" i="2"/>
  <c r="J45" i="2"/>
  <c r="J51" i="2"/>
  <c r="J52" i="2"/>
  <c r="J53" i="2"/>
  <c r="J54" i="2"/>
  <c r="J56" i="2"/>
  <c r="J57" i="2"/>
  <c r="J60" i="2"/>
  <c r="J61" i="2"/>
  <c r="J64" i="2"/>
  <c r="J65" i="2"/>
  <c r="J68" i="2"/>
  <c r="J71" i="2"/>
  <c r="J73" i="2"/>
  <c r="J80" i="2"/>
  <c r="J81" i="2"/>
  <c r="J84" i="2"/>
  <c r="J85" i="2"/>
  <c r="J86" i="2"/>
  <c r="J87" i="2"/>
  <c r="J88" i="2"/>
  <c r="J90" i="2"/>
  <c r="J91" i="2"/>
  <c r="J96" i="2"/>
  <c r="J99" i="2"/>
  <c r="J100" i="2"/>
  <c r="J101" i="2"/>
  <c r="J102" i="2"/>
  <c r="J103" i="2"/>
  <c r="J105" i="2"/>
  <c r="J106" i="2"/>
  <c r="J107" i="2"/>
  <c r="J110" i="2"/>
  <c r="J111" i="2"/>
  <c r="J112" i="2"/>
  <c r="J113" i="2"/>
  <c r="J114" i="2"/>
  <c r="J115" i="2"/>
  <c r="J117" i="2"/>
  <c r="J118" i="2"/>
  <c r="J119" i="2"/>
  <c r="J120" i="2"/>
  <c r="J121" i="2"/>
  <c r="J122" i="2"/>
  <c r="J123" i="2"/>
  <c r="J124" i="2"/>
  <c r="J125" i="2"/>
  <c r="J128" i="2"/>
  <c r="J129" i="2"/>
  <c r="J131" i="2"/>
  <c r="J132" i="2"/>
  <c r="J133" i="2"/>
  <c r="J134" i="2"/>
  <c r="J135" i="2"/>
  <c r="J136" i="2"/>
  <c r="J138" i="2"/>
  <c r="J141" i="2"/>
  <c r="J142" i="2"/>
  <c r="J144" i="2"/>
  <c r="J150" i="2"/>
  <c r="J152" i="2"/>
  <c r="J154" i="2"/>
  <c r="J155" i="2"/>
  <c r="J156" i="2"/>
  <c r="J161" i="2"/>
  <c r="J162" i="2"/>
  <c r="J164" i="2"/>
  <c r="J166" i="2"/>
  <c r="J168" i="2"/>
  <c r="J169" i="2"/>
  <c r="J171" i="2"/>
  <c r="J172" i="2"/>
  <c r="J173" i="2"/>
  <c r="J175" i="2"/>
  <c r="J176" i="2"/>
  <c r="J178" i="2"/>
  <c r="J179" i="2"/>
  <c r="J180" i="2"/>
  <c r="J187" i="2"/>
  <c r="J189" i="2"/>
  <c r="J191" i="2"/>
</calcChain>
</file>

<file path=xl/sharedStrings.xml><?xml version="1.0" encoding="utf-8"?>
<sst xmlns="http://schemas.openxmlformats.org/spreadsheetml/2006/main" count="1978" uniqueCount="799">
  <si>
    <t>Proposición 014 de 2025</t>
  </si>
  <si>
    <t>ADICIONES/ PRORROGAS CONTRATOS  FONDOS DE DESARROLLO LOCAL</t>
  </si>
  <si>
    <t>UNCAMENTE LAS SUSCRITAS ENTRE 01/DICIEMBRE/2024 al 22/DICIEMBRE /2024.</t>
  </si>
  <si>
    <t>Fondo de Desarrollo Local</t>
  </si>
  <si>
    <t>Número del Contrato Según Secop</t>
  </si>
  <si>
    <t>tipo de contrato[1]</t>
  </si>
  <si>
    <t>modalidad de contratación[2]</t>
  </si>
  <si>
    <t xml:space="preserve">No. de ADICIÓN y/o PRORROGA al Contrato  No. XXXX  (numeración del FDL) </t>
  </si>
  <si>
    <t>Objeto del Contrato</t>
  </si>
  <si>
    <t xml:space="preserve">Nombre o Razón social del Contratista </t>
  </si>
  <si>
    <t>NIT o CC  del CONTRATISTA</t>
  </si>
  <si>
    <t>Si es UNION TEMPORAL O CONSORCIO  diligencia la razon social de las empresas</t>
  </si>
  <si>
    <t>Fecha de Acta de incio</t>
  </si>
  <si>
    <t>Plazo de ejecución Contractual</t>
  </si>
  <si>
    <t xml:space="preserve">Fecha de FIRMA DE LA PRORROGA Y/O ADICION  </t>
  </si>
  <si>
    <t>Plazo de Prorroga ( Meses y dias)</t>
  </si>
  <si>
    <t xml:space="preserve">Plazo total ejecución contractual </t>
  </si>
  <si>
    <t>Valor  inicial del contrato</t>
  </si>
  <si>
    <t xml:space="preserve">Valor Adicion </t>
  </si>
  <si>
    <t>Valor Final Contrato</t>
  </si>
  <si>
    <t xml:space="preserve"> LINK SECOP ( FAVOR CARGAR EL EXPEDIENTE CONTRACTUAL COMPLETO,)</t>
  </si>
  <si>
    <t>PROYECTO DEL PDL O PPTOS PARTICIPATIVO A CUMPLIR CON ESTE CONTRATO</t>
  </si>
  <si>
    <t>META PDL O PPTOS PARTICIPATIVOS A CUMPLIR CON ESTE CONTRATO</t>
  </si>
  <si>
    <t>[1] prestación de servicio, convenio interadministrativo, cooperación, obra, interventoria, asociación, estudios y diseños, etc</t>
  </si>
  <si>
    <t xml:space="preserve">[2] LICITACION PUBLICA, CONCURSO DE MERITOS, SELECCIÓN ABREVIADA, MINIMA CUANTIA, CONTRATACION DIRECTA </t>
  </si>
  <si>
    <t> </t>
  </si>
  <si>
    <t>TEUSAQUILLO</t>
  </si>
  <si>
    <t>118-2024</t>
  </si>
  <si>
    <t>Contratos de prestación de servicios profesionales y de apoyo a la gestión</t>
  </si>
  <si>
    <t>Contratación directa</t>
  </si>
  <si>
    <t>CD Prestación de servicios profesionales y de apoyo a la gestión, o para la ejecución de trabajos artísticos que sólo puedan encomendarse a determinadas personas naturales;</t>
  </si>
  <si>
    <t>Apoyar jurídicamente la ejecución de las acciones requeridas para el trámite e impulso procesa de las actuaciones contravencionales y/o querellas que cursen en las Inspecciones de Policía</t>
  </si>
  <si>
    <t>LIZ LAURIE GAVIRIA CARABALLO</t>
  </si>
  <si>
    <t>N/A</t>
  </si>
  <si>
    <t>https://community.secop.gov.co/Public/Tendering/OpportunityDetail/Index?noticeUID=CO1.NTC.5809321&amp;isFromPublicArea=True&amp;isModal=False</t>
  </si>
  <si>
    <t>276-2024</t>
  </si>
  <si>
    <t>Prestar los servicios profesionales para realizar el apoyo a la supervisión y formulación del proyecto 2094 Teusaquillo construyendo acciones para el fortalecimiento de las capacidades de la gente, la reactivación económica y el impulso empresarial e industrial de la localidad y demás actividades requeridas en el marco del Plan de Desarrollo Local 2021-2024</t>
  </si>
  <si>
    <t>JUANITA  DIAZ VILLALOBOS</t>
  </si>
  <si>
    <t>https://community.secop.gov.co/Public/Tendering/OpportunityDetail/Index?noticeUID=CO1.NTC.6254024&amp;isFromPublicArea=True&amp;isModal=False</t>
  </si>
  <si>
    <t>293-2024</t>
  </si>
  <si>
    <t>Prestar los servicios profesionales para adelantar y desarrollar los trámites jurídicos relacionados con la actividad contractual en todas sus etapas, para el Fondo de Desarrollo Local de Teusaquillo</t>
  </si>
  <si>
    <t>DIEGO ALEXADER GONZALEZ</t>
  </si>
  <si>
    <t>https://community.secop.gov.co/Public/Tendering/OpportunityDetail/Index?noticeUID=CO1.NTC.6521938&amp;isFromPublicArea=True&amp;isModal=False</t>
  </si>
  <si>
    <t>301-2024</t>
  </si>
  <si>
    <t>Contratos de prestación de servicios</t>
  </si>
  <si>
    <t>PRESTAR SUS SERVICIOS PROFESIONALES ESPECIALIZADOS EN DERECHO QUE CONTRIBUYEN A LA FORMULACIÓN, SEGUIMIENTO E IMPLEMENTACIÓN DE PLANES, PROYECTOS Y/O ACTIVIDADES TÉCNICAS Y ADMINISTRATIVAS, RELACIONADAS CON LA ESTRATEGIA LOCAL DE IMPULSO Y DEPURACIÓN DE LAS ACTUACIONES DE ACUERDO CON LO CONTEMPLADO EN EL(LOS) PROYECTO(S) 2172.</t>
  </si>
  <si>
    <t>DANIEL MAFLA</t>
  </si>
  <si>
    <t xml:space="preserve">https://community.secop.gov.co/Public/Tendering/OpportunityDetail/Index?noticeUID=CO1.NTC.6474725&amp;isFromPublicArea=True&amp;isModal=False
</t>
  </si>
  <si>
    <t>307-2024</t>
  </si>
  <si>
    <t>Prestar los servicios de apoyo en la gestión para realizar todas las actividades operativas y administrativas relacionadas con las actividades requeridas en el marco del Plan de Desarrollo Local 2021-2024.</t>
  </si>
  <si>
    <t>DANA GERALDINE MELO ROMERO</t>
  </si>
  <si>
    <t>https://community.secop.gov.co/Public/Tendering/OpportunityDetail/Index?noticeUID=CO1.NTC.6286934&amp;isFromPublicArea=True&amp;isModal=False</t>
  </si>
  <si>
    <t>313-2024</t>
  </si>
  <si>
    <t>Prestar los servicios profesionales especializados brindando apoyo jurídico al despacho y al área de gestión para el desarrollo local, en los aspectos precontractuales, contractuales y postcontractuales de los procesos de contratación del Fondo de desarrollo Local de Teusaquillo.</t>
  </si>
  <si>
    <t>https://community.secop.gov.co/Public/Tendering/OpportunityDetail/Index?noticeUID=CO1.NTC.6470143&amp;isFromPublicArea=True&amp;isModal=False</t>
  </si>
  <si>
    <t>324-2024</t>
  </si>
  <si>
    <t>Prestar los servicios de apoyo en la gestión para realizar todas las actividades operativas y administrativas requeridas en el marco del Plan de Desarrollo Local 2021-2024</t>
  </si>
  <si>
    <t>ORLANDO  GUEVARA GARCIA</t>
  </si>
  <si>
    <t>https://community.secop.gov.co/Public/Tendering/OpportunityDetail/Index?noticeUID=CO1.NTC.6322287&amp;isFromPublicArea=True&amp;isModal=False</t>
  </si>
  <si>
    <t>325-2024</t>
  </si>
  <si>
    <t>Prestar los servicios técnicos de apoyo a la gestión documental de la alcaldía local para la implementación del proceso de verificación soporte y acompañamiento en el desarrollo de las actividades propias de los procesos y actuaciones administrativas existentes</t>
  </si>
  <si>
    <t>GLORIA MATILDE SANTANA CASALLAS</t>
  </si>
  <si>
    <t>https://community.secop.gov.co/Public/Tendering/OpportunityDetail/Index?noticeUID=CO1.NTC.6311318&amp;isFromPublicArea=True&amp;isModal=False</t>
  </si>
  <si>
    <t>327-2024</t>
  </si>
  <si>
    <t>Prestar sus servicios como gestor de convivencia, para apoyar en la atención de movilizaciones, aglomeraciones, seguridad ciudadana, convivencia y prevención de conflictividades, así como, apoyar en el acompañamiento a los operativos y jornadas relacionadas con asuntos de prevención de emergencias, seguridad y convivencia en la Localidad</t>
  </si>
  <si>
    <t>JOSE FERNANDO CEPEDA</t>
  </si>
  <si>
    <t>https://community.secop.gov.co/Public/Tendering/OpportunityDetail/Index?noticeUID=CO1.NTC.6327195&amp;isFromPublicArea=True&amp;isModal=False</t>
  </si>
  <si>
    <t>355-2024</t>
  </si>
  <si>
    <t>Prestar los servicios asistenciales de apoyo en la gestión para realizar todas las actividades operativas y administrativas relacionadas con las actividades requeridas en el marco del Plan de Desarrollo Local 2021-2024</t>
  </si>
  <si>
    <t>MARIA XIMENA PINEDA BELTRAN</t>
  </si>
  <si>
    <t>https://community.secop.gov.co/Public/Tendering/OpportunityDetail/Index?noticeUID=CO1.NTC.6605626&amp;isFromPublicArea=True&amp;isModal=False</t>
  </si>
  <si>
    <t>357-2024</t>
  </si>
  <si>
    <t>Prestar sus servicios profesionales especializados en el área de gestión del desarrollo administrativo y financiero, realizando la formulación y proyección de documentos técnicos requeridos para la contratación, la estructuración financiera y técnica de los procesos contractuales y el apoyo a la supervisión y seguimiento a los contratos en Aspectos técnicos, administrativos y financieros de los diferentes proyectos de inversión y gastos de funcionamiento, en el marco del plan de desarrollo local.</t>
  </si>
  <si>
    <t>MATEO SANCHEZ</t>
  </si>
  <si>
    <t>6/01/2025 </t>
  </si>
  <si>
    <t xml:space="preserve">https://community.secop.gov.co/Public/Tendering/OpportunityDetail/Index?noticeUID=CO1.NTC.6579553&amp;isFromPublicArea=True&amp;isModal=False
</t>
  </si>
  <si>
    <t>358-2024</t>
  </si>
  <si>
    <t>PRESTAR LOS SERVICIOS DE APOYO A LA GESTIÓN EN ACTIVIDADES ADMINISTRATIVAS, LOGÍSTICAS Y OPERATIVAS RELACIONADAS CON EL PROYECTO DE INVERSIÓN 2094: TEUSAQUILLO CONSTRUYENDO ACCIONES PARA EL FORTALECIMIENTO DE CAPACIDADES DE LA GENTE, LA REACTIVACIÓN ECONÓMICA Y EL IMPULSO EMPRESARIAL E INDUSTRIAL DE LA LOCALIDAD</t>
  </si>
  <si>
    <t>MONICA ALEXANDRA ACEVEDO CARRIZOSA</t>
  </si>
  <si>
    <t>https://community.secop.gov.co/Public/Tendering/ContractNoticePhases/View?PPI=CO1.PPI.33745207&amp;isFromPublicArea=True&amp;isModal=False</t>
  </si>
  <si>
    <t>359-2024</t>
  </si>
  <si>
    <t>Prestar los servicios de apoyo a la gestión en el área de Gestión del desarrollo administrativo y financiero para el seguimiento, análisis y presentación de la información financiera y contable, del Fondo de desarrollo Local de Teusaquillo"</t>
  </si>
  <si>
    <t>JORGE ALEJANDRO DELGADO GONGORA</t>
  </si>
  <si>
    <t>https://community.secop.gov.co/Public/Tendering/OpportunityDetail/Index?noticeUID=CO1.NTC.6598428&amp;isFromPublicArea=True&amp;isModal=False</t>
  </si>
  <si>
    <t>360-2024</t>
  </si>
  <si>
    <t>Prestar los servicios profesionales para realizar el apoyo a la supervisión y formulación del proyecto de inversión 2049 Teusaquillo entorno protector para los niños y las niñas, y demás actividades requeridas en el marco del Plan de Desarrollo Local 2021-2024.</t>
  </si>
  <si>
    <t>LAURA ISABEL BUITRAGO</t>
  </si>
  <si>
    <t>https://community.secop.gov.co/Public/Tendering/OpportunityDetail/Index?noticeUID=CO1.NTC.6587392&amp;isFromPublicArea=True&amp;isModal=False</t>
  </si>
  <si>
    <t>361-2024</t>
  </si>
  <si>
    <t>Prestar sus servicios profesionales en la promoción, acompañamiento y desarrollo de los planes de acción de las instancias de carácter interinstitucional y las instancias de participación locales, así como los procesos y eventos comunitarios en la localidad.</t>
  </si>
  <si>
    <t>ADRIANA MONTEALEGRE CARILLO</t>
  </si>
  <si>
    <t xml:space="preserve">https://community.secop.gov.co/Public/Tendering/OpportunityDetail/Index?noticeUID=CO1.NTC.6712452&amp;isFromPublicArea=True&amp;isModal=False
</t>
  </si>
  <si>
    <t>362-2024</t>
  </si>
  <si>
    <t>PRESTAR SUS SERVICIOS PROFESIONALES ESPECIALIZADOS EN EL ÁREA DE GESTIÓN ADMINISTRATIVA Y FINANCIERA, PARA REALIZAR LA FORMULACIÓN DE LOS PROYECTOS DE INVERSIÓN Y GASTOS DE FUNCIONAMIENTO INCLUIDOS EN EL PLAN ANUAL DE ADQUISICIONES, LA ESTRUCTURACIÓN FINANCIERA Y TÉCNICA DE LOS PROCESOS CONTRACTUALES Y APOYAR LA SUPERVISIÓN DE LOS CONTRATOS A EJECUTAR EN LA VIGENCIA 2024, EN EL MARCO DEL PLAN DE DESARROLLO LOCAL DE TEUSAQUILLO</t>
  </si>
  <si>
    <t>JAIME CAMILO RONCANCIO</t>
  </si>
  <si>
    <t>https://community.secop.gov.co/Public/Tendering/OpportunityDetail/Index?noticeUID=CO1.NTC.6598421&amp;isFromPublicArea=True&amp;isModal=False</t>
  </si>
  <si>
    <t>363-2024</t>
  </si>
  <si>
    <t>APOYAR AL (A) ALCALDE (SA) LOCAL EN EL FORTALECIMIENTO E INCLUSIÓN DE LAS COMUNIDADES NEGRAS, AFROCOLOMBIANAS Y PALENQUERAS EN EL MARCO DE LA POLÍTICA PÚBLICA DISTRITAL AFRODESCENDIENTES Y LOS ESPACIOS DE PARTICIPACIÓN.</t>
  </si>
  <si>
    <t>Alizon Janneth Arias Quiñones</t>
  </si>
  <si>
    <t>https://community.secop.gov.co/Public/Tendering/OpportunityDetail/Index?noticeUID=CO1.NTC.6598409&amp;isFromPublicArea=True&amp;isModal=False</t>
  </si>
  <si>
    <t>364-2024</t>
  </si>
  <si>
    <t>Prestar los servicios de apoyo a la gestión en actividades administrativas, logísticas y operativas relacionadas con el proyecto de inversión 2160 jóvenes con futuro y demás actividades requeridas en el marco del plan de desarrollo local 2021 -2024.</t>
  </si>
  <si>
    <t>PAULA DANIELA CASTILLO BERNAL</t>
  </si>
  <si>
    <t>https://community.secop.gov.co/Public/Tendering/OpportunityDetail/Index?noticeUID=CO1.NTC.6606421&amp;isFromPublicArea=True&amp;isModal=False</t>
  </si>
  <si>
    <t>367-2024</t>
  </si>
  <si>
    <t>Prestar sus servicios como gestor de convivencia, para apoyar en la atención de movilizaciones, aglomeraciones, seguridad ciudadana, convivencia y prevención de conflictividades, así como, apoyar en el acompañamiento a los operativos y jornadas relacionadas con asuntos de prevención de emergencias, seguridad y convivencia. en la Localidad</t>
  </si>
  <si>
    <t>GUILLERMO  QUIROGA RODRIGUEZ</t>
  </si>
  <si>
    <t>https://community.secop.gov.co/Public/Tendering/OpportunityDetail/Index?noticeUID=CO1.NTC.6624183&amp;isFromPublicArea=True&amp;isModal=False</t>
  </si>
  <si>
    <t>371-2024</t>
  </si>
  <si>
    <t>Prestar sus servicios como gestor de convivencia, para apoyar en la atención de movilizaciones, aglomeraciones, seguridad ciudadana, convivencia y prevención de conflictividades, así como, apoyar en el acompañamiento a los operativos y jornadas relacionadas con asuntos de prevención de emergencias, seguridad y convivencia en la Localidad.</t>
  </si>
  <si>
    <t>JUAN MANUEL ENSUNCHO</t>
  </si>
  <si>
    <t>372-2024</t>
  </si>
  <si>
    <t>Prestar los servicios asistenciales de apoyo en la gestión para realizar todas las actividades operativas y administrativas relacionadas con atención y guía a los ciudadanos en el marco del Plan de Desarrollo Local 2021-2024.</t>
  </si>
  <si>
    <t>ELISABETH  LOPEZ TIQUE</t>
  </si>
  <si>
    <t>https://community.secop.gov.co/Public/Tendering/OpportunityDetail/Index?noticeUID=CO1.NTC.6623789&amp;isFromPublicArea=True&amp;isModal=False</t>
  </si>
  <si>
    <t>374-2024</t>
  </si>
  <si>
    <t>MARLENNY GOMEZ</t>
  </si>
  <si>
    <t>375-2024</t>
  </si>
  <si>
    <t>PRESTAR LOS SERVICIOS DE APOYO A LA GESTIÓN ADMINISTRATIVO Y DE COMUNICACIONES A LA JUNTA ADMINISTRADORA LOCAL DE ACUERDO CON LO CONTEMPLADO EN EL(LOS) PROYECTO(S) 2169</t>
  </si>
  <si>
    <t>BRENDA MARCELA CORDOBA ROJAS</t>
  </si>
  <si>
    <t>https://community.secop.gov.co/Public/Tendering/OpportunityDetail/Index?noticeUID=CO1.NTC.6632482&amp;isFromPublicArea=True&amp;isModal=False</t>
  </si>
  <si>
    <t>376-2024</t>
  </si>
  <si>
    <t>ALEXANDER  ARIAS CASTELLANOS</t>
  </si>
  <si>
    <t>377-2024</t>
  </si>
  <si>
    <t>Prestar sus servicios como gestor de convivencia, para apoyar en la atención de movilizaciones, aglomeraciones, seguridad ciudadana, convivencia y prevención de conflictividades, así como, apoyar en el acompañamiento a los operativos y jornadas relacionadas con asuntos de prevención de emergencias, seguridad y convivencia. en la Localidad.</t>
  </si>
  <si>
    <t>SANDRA PATRICIA FELICIANO FUENTES</t>
  </si>
  <si>
    <t>378-2024</t>
  </si>
  <si>
    <t>LYDA ALIER BUITRAGO RAMIREZ</t>
  </si>
  <si>
    <t>379-2024</t>
  </si>
  <si>
    <t>IVAN DARIO CAMACHO</t>
  </si>
  <si>
    <t>380-2024</t>
  </si>
  <si>
    <t>FABIAN  HERNANDEZ MEJIA</t>
  </si>
  <si>
    <t>381-2024</t>
  </si>
  <si>
    <t>JORGE IGNACIO RUEDA PUERTO</t>
  </si>
  <si>
    <t>382-2024</t>
  </si>
  <si>
    <t>DANIEL ALEXANDER ROZO CALDERON</t>
  </si>
  <si>
    <t>383-2024</t>
  </si>
  <si>
    <t>Prestar sus servicios para apoyar transversalmente al área de Gestión del Desarrollo Administrativo y Financiero en las actividades propias del area</t>
  </si>
  <si>
    <t>JENNY CAROLINA PORRAS DIAZ</t>
  </si>
  <si>
    <t>https://community.secop.gov.co/Public/Tendering/OpportunityDetail/Index?noticeUID=CO1.NTC.6656162&amp;isFromPublicArea=True&amp;isModal=False</t>
  </si>
  <si>
    <t>384-2024</t>
  </si>
  <si>
    <t>Prestar los servicios profesionales para apoyar las actividades de elaboración de estudios previos, seguimiento, actualización, sustanciación y liquidación de los contratos que se financian con los rubros de funcionamiento y demás proyectos de inversion</t>
  </si>
  <si>
    <t>MARCELA DIAZ</t>
  </si>
  <si>
    <t>https://community.secop.gov.co/Public/Tendering/OpportunityDetail/Index?noticeUID=CO1.NTC.6656190&amp;isFromPublicArea=True&amp;isModal=False</t>
  </si>
  <si>
    <t>385-2024</t>
  </si>
  <si>
    <t>Prestar los servicios profesionales especializados para apoyar al despacho de la alcaldía Local en la gestión de los procesos administrativos que coadyuven al fortalecimiento institucional en torno a las actividades que realiza el Fondo de Desarrollo Local</t>
  </si>
  <si>
    <t>LUZ DARY AYALA PALACIO</t>
  </si>
  <si>
    <t>https://community.secop.gov.co/Public/Tendering/OpportunityDetail/Index?noticeUID=CO1.NTC.6306292&amp;isFromPublicArea=True&amp;isModal=False</t>
  </si>
  <si>
    <t>386-2024</t>
  </si>
  <si>
    <t>ADRIANA PAOLA DIAZ CHAVEZ</t>
  </si>
  <si>
    <t>387-2024</t>
  </si>
  <si>
    <t>JOHN SEBASTIAN ROMERO</t>
  </si>
  <si>
    <t>388-2024</t>
  </si>
  <si>
    <t>MARCO FIDEL MAHECHA</t>
  </si>
  <si>
    <t>390-2024</t>
  </si>
  <si>
    <t>Prestación de servicios</t>
  </si>
  <si>
    <t>Contratación directa.</t>
  </si>
  <si>
    <t>ADRIANA MARITZA SARMIENTO</t>
  </si>
  <si>
    <t>392-2024</t>
  </si>
  <si>
    <t xml:space="preserve">Prestar los servicios profesionales para realizar el apoyo a la supervisión y formulación del proyecto de inversión 2160 Jóvenes con futuro y demás actividades requeridas en el marco del Plan de Desarrollo Local 2021-2024  </t>
  </si>
  <si>
    <t>CLAUDIA XIMENA PERILLA WILCHES</t>
  </si>
  <si>
    <t>https://community.secop.gov.co/Public/Tendering/OpportunityDetail/Index?noticeUID=CO1.NTC.6665812&amp;isFromPublicArea=True&amp;isModal=False</t>
  </si>
  <si>
    <t>393-2024</t>
  </si>
  <si>
    <t>ORLANDO HALESIS NARVAEZ GONZALEZ</t>
  </si>
  <si>
    <t>394-2024</t>
  </si>
  <si>
    <t>MARCO GABRIEL LOPEZ POLO</t>
  </si>
  <si>
    <t>395-2024</t>
  </si>
  <si>
    <t>Prestar sus servicios profesionales brindando apoyo jurídico para adelantar y desarrollar los tramites contractuales, en todas sus etapas, para el FONDO DE DESARROLLO LOCAL DE TEUSAQUILLO</t>
  </si>
  <si>
    <t>ALAIN CAMILO LOPEZ ANGEL</t>
  </si>
  <si>
    <t>https://community.secop.gov.co/Public/Tendering/OpportunityDetail/Index?noticeUID=CO1.NTC.6690851&amp;isFromPublicArea=True&amp;isModal=False</t>
  </si>
  <si>
    <t>396-2024</t>
  </si>
  <si>
    <t>Prestar sus servicios profesionales brindando apoyo jurídico para adelantar y desarrollar los tramites contractuales, en todas sus etapas, para el Fondo de Desarrollo Local de Teusaquillo.</t>
  </si>
  <si>
    <t xml:space="preserve">JOSE ALEJANDRO MARTINEZ </t>
  </si>
  <si>
    <t>397-2024</t>
  </si>
  <si>
    <t>Apoyar las labores de entrega y recibo de las comunicaciones emitidas o recibidas por las inspecciones de policía de la localidad de Teusaquillo.</t>
  </si>
  <si>
    <t>EDWIN ALEXANDER DIAZ MORENO</t>
  </si>
  <si>
    <t>https://community.secop.gov.co/Public/Tendering/OpportunityDetail/Index?noticeUID=CO1.NTC.6706573&amp;isFromPublicArea=True&amp;isModal=False</t>
  </si>
  <si>
    <t>398-2024</t>
  </si>
  <si>
    <t>Prestar los servicios técnicos para la operación, seguimiento y cumplimiento de los procesos y procedimientos del proyecto 2094 Teusaquillo construyendo acciones para el fortalecimiento de las capacidades de la gente, la reactivación económica y el impulso empresarial e industrial de la localidad y demás actividades requeridas en el marco del plan de desarrollo local 2021-2024</t>
  </si>
  <si>
    <t>FRANCISCO JOSE RAMIREZ DUEÑAS</t>
  </si>
  <si>
    <t>https://community.secop.gov.co/Public/Tendering/OpportunityDetail/Index?noticeUID=CO1.NTC.6780231&amp;isFromPublicArea=True&amp;isModal=False</t>
  </si>
  <si>
    <t>399-2024</t>
  </si>
  <si>
    <t>Prestar servicios de apoyo a la gestión en el manejo y seguimiento a los trámites administrativos de carácter secretarial que se adelanten en el Despacho de la Alcaldía Local de Teusaquillo, de conformidad con los estudios previos.</t>
  </si>
  <si>
    <t>SOFIA FLOREZ</t>
  </si>
  <si>
    <t>https://community.secop.gov.co/Public/Tendering/OpportunityDetail/Index?noticeUID=CO1.NTC.6734646&amp;isFromPublicArea=True&amp;isModal=False</t>
  </si>
  <si>
    <t>400-2024</t>
  </si>
  <si>
    <t>Apoyar jurídicamente la ejecución de las acciones requeridas para el trámite e impulso procesal de las actuaciones contravencionales y/o querellas que cursen en las inspecciones de policía de la localidad.</t>
  </si>
  <si>
    <t>SOLMARIA LOPEZ RANGEL</t>
  </si>
  <si>
    <t>https://community.secop.gov.co/Public/Tendering/OpportunityDetail/Index?noticeUID=CO1.NTC.6727221&amp;isFromPublicArea=True&amp;isModal=False</t>
  </si>
  <si>
    <t>401-2024</t>
  </si>
  <si>
    <t>OSCAR MAURICIO ALARCON</t>
  </si>
  <si>
    <t>402-2024</t>
  </si>
  <si>
    <t>JAIRO  GONZALEZ TORRES</t>
  </si>
  <si>
    <t>403-2024</t>
  </si>
  <si>
    <t>PRESTAR LOS SERVICIOS PROFESIONALES PARA REALIZAR EL APOYO A LA SUPERVISIÓN Y FORMULACIÓN DEL PROYECTO DE INVERSIÓN 2113 TEUSAQUILLO INCLUYENTE PARA LAS PERSONAS CON DISCAPACIDAD Y LA DISMINUCIÓN DE FACTORES DE RIESGO FRENTE AL CONSUMO DE SUSTANCIAS PSICOACTIVAS, Y DEMÁS ACTIVIDADES REQUERIDAS EN EL MARCO DEL PLAN DE DESARROLLO LOCAL 2021-2024</t>
  </si>
  <si>
    <t>LADY JOHANA ORDOÑEZ GUERRERO</t>
  </si>
  <si>
    <t>https://community.secop.gov.co/Public/Tendering/OpportunityDetail/Index?noticeUID=CO1.NTC.6691132&amp;isFromPublicArea=True&amp;isModal=False</t>
  </si>
  <si>
    <t>404-2024</t>
  </si>
  <si>
    <t>Prestar sus servicios profesionales brindando apoyo jurídico para la revisión de trámites contractuales en todas sus etapas, al igual que adelantar y desarrollar los mismos que sean necesarios para el fondo de desarrollo local de Teusaquillo</t>
  </si>
  <si>
    <t>ADRIANA MARIBETH FEDULLO RUMBO</t>
  </si>
  <si>
    <t>https://community.secop.gov.co/Public/Tendering/OpportunityDetail/Index?noticeUID=CO1.NTC.6689321&amp;isFromPublicArea=True&amp;isModal=False</t>
  </si>
  <si>
    <t>405-2024</t>
  </si>
  <si>
    <t>PRESTAR SUS SERVICIOS PROFESIONALES BRINDANDO APOYO JURÍDICO PARA ADELANTAR Y DESARROLLAR LOS TRAMITES CONTRACTUALES, EN TODAS SUS ETAPAS, PARA EL FONDO DE DESARROLLO LOCAL DE TEUSAQUILLO. DE ACUERDO CON LO CONTEMPLADO EN EL(LOS) PROYECTO(S) 2169.</t>
  </si>
  <si>
    <t>MONICA SELENE LEON ATUESTA</t>
  </si>
  <si>
    <t>406-2024</t>
  </si>
  <si>
    <t>Prestar los servicios de apoyo a la gestión administrativo y de comunicaciones a la Junta Administradora Local.</t>
  </si>
  <si>
    <t>SUSAN DANIELA BALLEN VEGA</t>
  </si>
  <si>
    <t>407-2024</t>
  </si>
  <si>
    <t>APOYAR JURÍDICAMENTE LA EJECUCIÓN DE LAS ACCIONES REQUERIDAS PARA LA DEPURACIÓN DE LAS ACTUACIONES ADMINISTRATIVAS QUE CURSAN EN LA ALCALDÍA LOCAL</t>
  </si>
  <si>
    <t>ALVARO  SKINNER CORREA</t>
  </si>
  <si>
    <t>https://community.secop.gov.co/Public/Tendering/OpportunityDetail/Index?noticeUID=CO1.NTC.6712837&amp;isFromPublicArea=True&amp;isModal=False</t>
  </si>
  <si>
    <t>408-2024</t>
  </si>
  <si>
    <t>JOHN HAMILTON GOMEZ SANDOVAL</t>
  </si>
  <si>
    <t>409-2024</t>
  </si>
  <si>
    <t>JOSE ALEXANDER PARRA HERNANDEZ</t>
  </si>
  <si>
    <t>410-2024</t>
  </si>
  <si>
    <t>Prestar los servicios profesionales para realizar el apoyo a la supervisión y formulación del proyecto de inversión 2087 Teusaquillo adelante con la agricultura urbana y demás actividades requeridas en el marco del Plan de Desarrollo Local 2021-2024</t>
  </si>
  <si>
    <t>ELKIN JIMENEZ CUADRADO</t>
  </si>
  <si>
    <t>https://community.secop.gov.co/Public/Tendering/OpportunityDetail/Index?noticeUID=CO1.NTC.6701436&amp;isFromPublicArea=True&amp;isModal=False</t>
  </si>
  <si>
    <t>412-2024</t>
  </si>
  <si>
    <t>DANIEL GREGORIO SUAREZ LEGUIZAMON</t>
  </si>
  <si>
    <t>https://community.secop.gov.co/Public/Tendering/OpportunityDetail/Index?noticeUID=CO1.NTC.6706423&amp;isFromPublicArea=True&amp;isModal=False</t>
  </si>
  <si>
    <t>413-2024</t>
  </si>
  <si>
    <t>Prestar los servicios profesionales para realizar el apoyo a la supervisión y formulación del proyecto 2094 Teusaquillo construyendo acciones para el fortalecimiento de las capacidades de la gente, la reactivación económica y el impulso empresarial e industrial de la localidad y demás actividades requeridas en el marco del Plan de Desarrollo Local 2021- 2024</t>
  </si>
  <si>
    <t>MILLER DUVAN LOAIZA PINILLA</t>
  </si>
  <si>
    <t>https://community.secop.gov.co/Public/Tendering/OpportunityDetail/Index?noticeUID=CO1.NTC.6723831&amp;isFromPublicArea=True&amp;isModal=False</t>
  </si>
  <si>
    <t>414-2024</t>
  </si>
  <si>
    <t>Apoyar al alcalde (sa) local en la promoción, acompañamiento, coordinación y atención de las instancias de coordinación interinstitucionales y las instancias de participación locales, así como los procesos comunitarios en la localidad</t>
  </si>
  <si>
    <t>JAIRO ENRIQUE CALDERON CARRERO</t>
  </si>
  <si>
    <t>415-2024</t>
  </si>
  <si>
    <t>Prestar sus servicios como gestor de convivencia, para apoyar en la atención de movilizaciones, aglomeraciones, seguridad ciudadana, convivencia y prevención de conflictividades, así como, apoyar en el acompañamiento a los operativos y jornadas relacionadas con asuntos de prevención de emergencias, seguridad y convivencia en la Localidad certificado de no existencia de personal 50378 del 17/08/2024</t>
  </si>
  <si>
    <t>GUSTAVO ADOLFO DUEÑAS PEREZ / ANTES 2094</t>
  </si>
  <si>
    <t>416-2024</t>
  </si>
  <si>
    <t>Apoyar jurídicamente la ejecución de las acciones requeridas para la depuración de las actuaciones administrativas que cursan en la alcaldía local.</t>
  </si>
  <si>
    <t>ADRIANA PAOLA SOCHE GUTIÉRREZ</t>
  </si>
  <si>
    <t>https://community.secop.gov.co/Public/Tendering/OpportunityDetail/Index?noticeUID=CO1.NTC.6728253&amp;isFromPublicArea=True&amp;isModal=False</t>
  </si>
  <si>
    <t>417-2024</t>
  </si>
  <si>
    <t>Prestar servicios profesionales para el desarrollo operativo de las estrategias de evaluación y mejora de la experiencia de usuario, de los programas y proyectos de inversión de la Alcaldía Local de Teusaquillo</t>
  </si>
  <si>
    <t>EVA ROCIO MORALES BUSTOS</t>
  </si>
  <si>
    <t>https://community.secop.gov.co/Public/Tendering/OpportunityDetail/Index?noticeUID=CO1.NTC.6729893&amp;isFromPublicArea=True&amp;isModal=False</t>
  </si>
  <si>
    <t>418-2024</t>
  </si>
  <si>
    <t>Prestar los servicios profesionales en la Alcaldía Local de Teusaquillo en el trámite de las solicitudes de proposiciones, requerimientos de Entes de Control y corporaciones públicas, emitir conceptos jurídicos y apoyar jurídicamente el área de Gestión Policiva.</t>
  </si>
  <si>
    <t>ELIANA MARIA RUIZ GIRALDO</t>
  </si>
  <si>
    <t>https://community.secop.gov.co/Public/Tendering/OpportunityDetail/Index?noticeUID=CO1.NTC.6753686&amp;isFromPublicArea=True&amp;isModal=False</t>
  </si>
  <si>
    <t>419-2024</t>
  </si>
  <si>
    <t>KAREN LORENA MARIN CALDERON</t>
  </si>
  <si>
    <t>420-2024</t>
  </si>
  <si>
    <t>Sara María Moreno Aguilera</t>
  </si>
  <si>
    <t>421-2024</t>
  </si>
  <si>
    <t>LINA MARCELA BOHORQUEZ POLO</t>
  </si>
  <si>
    <t>423-2024</t>
  </si>
  <si>
    <t>NORMA ORTIZ GONZALEZ</t>
  </si>
  <si>
    <t>424-2024</t>
  </si>
  <si>
    <t>apoyar jurídicamente la ejecución de las acciones requeridas para la depuración de las actuaciones administrativas que cursan en la alcaldía local.</t>
  </si>
  <si>
    <t>Yenny Andrea Barrios</t>
  </si>
  <si>
    <t>425-2024</t>
  </si>
  <si>
    <t>RAFAEL EDUARDO PEREZ ENCISO</t>
  </si>
  <si>
    <t>427-2024</t>
  </si>
  <si>
    <t>PRESTAR LOS SERVICIOS DE APOYO A LA GESTIÓN DESARROLLANDO ACTIVIDADES ADMINISTRATIVAS OPERATIVAS RELACIONADAS CON LOS PROCESOS DEL ÁREA DE GESTIÓN DEL DESARROLLO ADMINISTRATIVO Y FINANCIERO Y ACTIVIDADES DEL DESPACHO DEL FONDO DE DESARROLLO LOCAL DE TEUSAQUILLO DE ACUERDO CON LO CONTEMPLADO EN EL(LOS) PROYECTO(S) 2169</t>
  </si>
  <si>
    <t>CARLOS ORLANDO LIZARAZO</t>
  </si>
  <si>
    <t>https://community.secop.gov.co/Public/Tendering/OpportunityDetail/Index?noticeUID=CO1.NTC.6741916&amp;isFromPublicArea=True&amp;isModal=False</t>
  </si>
  <si>
    <t>428-2024</t>
  </si>
  <si>
    <t>JULIO ERNESTO LOPEZ JIMENEZ</t>
  </si>
  <si>
    <t>429-2024</t>
  </si>
  <si>
    <t>LEVIS HENRY PAEZ HERNANDEZ</t>
  </si>
  <si>
    <t>430-2024</t>
  </si>
  <si>
    <t>Prestar sus servicios profesionales en el área de gestión del desarrollo administrativa y financiera en lo relacionado a la elaboración, seguimiento, análisis y administración del presupuesto del Fondo de Desarrollo Local de Teusaquillo</t>
  </si>
  <si>
    <t>JAIRO ESTEBAN SARASTY HUERTAS</t>
  </si>
  <si>
    <t>https://community.secop.gov.co/Public/Tendering/OpportunityDetail/Index?noticeUID=CO1.NTC.6768352&amp;isFromPublicArea=True&amp;isModal=False</t>
  </si>
  <si>
    <t>431-2024</t>
  </si>
  <si>
    <t>GISELLE LORENA MENDEZ</t>
  </si>
  <si>
    <t>432-2024</t>
  </si>
  <si>
    <t>Prestar los servicios profesionales para realizar el diseño de estrategias enfocadas en el fortalecimiento de las capacidades de la comunidad, la reactivación económica y el impulso empresarial e industrial de la localidad y demás actividades requeridas en el marco del proyecto 2094 y el PLAN DE DESARROLLO LOCAL 2021-2024.</t>
  </si>
  <si>
    <t>GERMAN FERNANDO GALVIS</t>
  </si>
  <si>
    <t>https://community.secop.gov.co/Public/Tendering/OpportunityDetail/Index?noticeUID=CO1.NTC.6749497&amp;isFromPublicArea=True&amp;isModal=False</t>
  </si>
  <si>
    <t>433-2024</t>
  </si>
  <si>
    <t>HERMES JOSE ACOSTA</t>
  </si>
  <si>
    <t>434-2024</t>
  </si>
  <si>
    <t>Prestar los servicios profesionales en la alcaldía local de Teusaquillo en el trámite de las solicitudes de proposiciones, requerimientos de entes de control y corporaciones públicas, emitir conceptos jurídicos y apoyar jurídicamente el área de gestión policiva de acuerdo con lo contemplado en el(los) proyecto(s) 2172 --- TEUSAQUILLO CON ACCIONES DE INSPECCIÓN, VIGILANCIA Y CONTROL DE MANERA TRANSPARENTE.</t>
  </si>
  <si>
    <t>JORDAN URIEL FUENTES</t>
  </si>
  <si>
    <t>https://community.secop.gov.co/Public/Tendering/OpportunityDetail/Index?noticeUID=CO1.NTC.6746484&amp;isFromPublicArea=True&amp;isModal=False</t>
  </si>
  <si>
    <t>435-2024</t>
  </si>
  <si>
    <t>APOYAR AL EQUIPO DE PRENSA Y COMUNICACIONES DE LA ALCALDÍA LOCAL EN LA REALIZACIÓN DE PRODUCTOS Y PIEZAS DIGITALES, IMPRESAS Y PUBLICITARIAS DE GRAN FORMATO Y DE ANIMACIÓN GRÁFICA, ASÍ COMO APOYAR LA PRODUCCIÓN Y MONTAJE DE EVENTOS.</t>
  </si>
  <si>
    <t>KAROL TRIVIÑÓ</t>
  </si>
  <si>
    <t>https://community.secop.gov.co/Public/Tendering/OpportunityDetail/Index?noticeUID=CO1.NTC.6749962&amp;isFromPublicArea=True&amp;isModal=False</t>
  </si>
  <si>
    <t>436-2024</t>
  </si>
  <si>
    <t>Prestar servicios profesionales para realizar el apoyo a la supervisión y formulación del proyecto de inversión 2158 Teusaquillo un nuevo contrato social para la participación y demás actividades requeridas en el marco del Plan de Desarrollo Local 2021-2024.</t>
  </si>
  <si>
    <t>DIANA MARIA GUEVARA ANDRADE</t>
  </si>
  <si>
    <t>https://community.secop.gov.co/Public/Tendering/OpportunityDetail/Index?noticeUID=CO1.NTC.6766888&amp;isFromPublicArea=True&amp;isModal=False</t>
  </si>
  <si>
    <t>437-2024</t>
  </si>
  <si>
    <t>Apoyar jurídicamente la ejecución de las acciones requeridas para el trámite e impulso procesal de las actuaciones contravencionales y/o querellas que cursen en las inspecciones de policía de la localidad</t>
  </si>
  <si>
    <t>Cindy Vanessa Granados Londoño</t>
  </si>
  <si>
    <t>438-2024</t>
  </si>
  <si>
    <t>Prestar los servicios asistenciales de apoyo en la gestión para realizar todas las actividades operativas y administrativas relacionadas con las actividades requeridas en el marco del plan de desarrollo local 2021-2024</t>
  </si>
  <si>
    <t>KATHERINE  AMADO DUARTE</t>
  </si>
  <si>
    <t>https://community.secop.gov.co/Public/Tendering/OpportunityDetail/Index?noticeUID=CO1.NTC.6754592&amp;isFromPublicArea=True&amp;isModal=False</t>
  </si>
  <si>
    <t>439-2024</t>
  </si>
  <si>
    <t>APOYAR LAS LABORES DE ENTREGA Y RECIBO DE LAS COMUNICACIONES EMITIDAS O RECIBIDAS POR LAS INSPECCIONES DE POLICIA DE LA LOCALIDAD DE TEUSAQUILLO.</t>
  </si>
  <si>
    <t>JOSE ALBERTO PEDROZO LENGUA</t>
  </si>
  <si>
    <t>440-2024</t>
  </si>
  <si>
    <t>PRESTAR LOS SERVICIOS PROFESIONALES PARA APOYAR LA FORMULACIÓN Y APOYO A LA SUPERVISIÓN DEL PROYECTO DE INVERSIÓN 2101 TEUSAQUILLO UN NUEVO CONTRATO SOCIAL PARA LA DOTACIÓN DE CAIDSG, DOTACIÓN DE JARDINES INFANTILES Y CENTROS AMAR Y PARA LA PREVENCIÓN DE VIOLENCIAS, Y DEMÁS ACTIVIDADES REQUERIDAS EN EL MARCO DEL PLAN DE DESARROLLO LOCAL</t>
  </si>
  <si>
    <t>CAROLINA GONZALEZ PULIDO</t>
  </si>
  <si>
    <t>https://community.secop.gov.co/Public/Tendering/OpportunityDetail/Index?noticeUID=CO1.NTC.6778719&amp;isFromPublicArea=True&amp;isModal=False</t>
  </si>
  <si>
    <t>441-2024</t>
  </si>
  <si>
    <t>Apoyar jurídicamente la ejecución de las acciones requeridas para el trámite e impulso procesal de</t>
  </si>
  <si>
    <t>JAMES EDGARDO CUETO MORALES</t>
  </si>
  <si>
    <t>442-2024</t>
  </si>
  <si>
    <t>Prestar los servicios de apoyo en la gestión en actividades administrativas, logísticas y operativas relacionadas con el proyecto de inversión 2078 Teusaquillo Promotora de arte, la cultura y el patrimonio.</t>
  </si>
  <si>
    <t>LUISA FERNANDA MARTINEZ CAMACHO</t>
  </si>
  <si>
    <t>https://community.secop.gov.co/Public/Tendering/OpportunityDetail/Index?noticeUID=CO1.NTC.6727221</t>
  </si>
  <si>
    <t>443-2024</t>
  </si>
  <si>
    <t>Apoyar el cubrimiento de las actividades, cronogramas y agenda de la alcaldía local a nivel interno y externo, así como la generación de contenidos periodísticos</t>
  </si>
  <si>
    <t>HECTOR GUILLERMO SIERRA BARRIGA</t>
  </si>
  <si>
    <t>https://community.secop.gov.co/Public/Tendering/OpportunityDetail/Index?noticeUID=CO1.NTC.6760982&amp;isFromPublicArea=True&amp;isModal=False</t>
  </si>
  <si>
    <t>446-2024</t>
  </si>
  <si>
    <t>Prestar los servicios de apoyo a la gestión en actividades administrativas, logísticas y operativas relacionadas con el proyecto de inversión 2094: Teusaquillo construyendo acciones para el fortalecimiento de capacidades de la gente, la reactivación económica y el impulso empresarial e industrial de la localidad.</t>
  </si>
  <si>
    <t>ARACELY  CANIZALES BONILLA</t>
  </si>
  <si>
    <t>https://community.secop.gov.co/Public/Tendering/OpportunityDetail/Index?noticeUID=CO1.NTC.6835706&amp;isFromPublicArea=True&amp;isModal=False</t>
  </si>
  <si>
    <t>447-2024</t>
  </si>
  <si>
    <t>APOYAR AL EQUIPO DE PRENSA Y COMUNICACIONES DE LA ALCALDÍA LOCAL EN LA REALIZACIÓN Y PUBLICACIÓN DE CONTENIDOS DE REDES SOCIALES Y CANALES DE DIVULGACIÓN DIGITAL (SITIO WEB) DE LA ALCALDÍA LOCAL.</t>
  </si>
  <si>
    <t>CESAR DAVID ARDILA CATAÑO</t>
  </si>
  <si>
    <t>https://community.secop.gov.co/Public/Tendering/OpportunityDetail/Index?noticeUID=CO1.NTC.6786608&amp;isFromPublicArea=True&amp;isModal=False</t>
  </si>
  <si>
    <t>448-2024</t>
  </si>
  <si>
    <t>PRESTAR LOS SERVICIOS TÉCNICOS DE APOYO A LA GESTIÓN ADMINISTRATIVA Y OPERATIVA DE ACTIVIDADES DE ORIENTACIÓN CULTURAL A LA COMUNIDAD DE TEUSAQUILLO EN EL MARCO DEL PROYECTO 2113: TEUSAQUILLO INCLUYENTE PARA LAS PERSONAS CON DISCAPACIDAD Y LA DISMINUCIÓN DE FACTORES DE RIESGO FRENTE AL CONSUMO DE SUSTANCIAS PSICOACTIVAS.</t>
  </si>
  <si>
    <t>VALERIA BECARIA MORALES</t>
  </si>
  <si>
    <t>https://community.secop.gov.co/Public/Tendering/OpportunityDetail/Index?noticeUID=CO1.NTC.6792256&amp;isFromPublicArea=True&amp;isModal=False</t>
  </si>
  <si>
    <t>450-2024</t>
  </si>
  <si>
    <t>Prestar sus servicios profesionales para brindar apoyo técnico en los procesos a cargo del área de gestión policiva y/o de las inspecciones de policía adscritas a la alcaldía local de Teusaquillo.</t>
  </si>
  <si>
    <t>HERNAN CONTRERAS</t>
  </si>
  <si>
    <t>https://community.secop.gov.co/Public/Tendering/OpportunityDetail/Index?noticeUID=CO1.NTC.6787749</t>
  </si>
  <si>
    <t>451-2024</t>
  </si>
  <si>
    <t>MAROLIN YISEL BERNAL</t>
  </si>
  <si>
    <t>https://community.secop.gov.co/Public/Tendering/OpportunityDetail/Index?noticeUID=CO1.NTC.6814212</t>
  </si>
  <si>
    <t>452-2024</t>
  </si>
  <si>
    <t>JEFFERSON ALBERTO MOYA ALVAREZ</t>
  </si>
  <si>
    <t>https://community.secop.gov.co/Public/Tendering/OpportunityDetail/Index?noticeUID=CO1.NTC.6787749&amp;isFromPublicArea=True&amp;isModal=False</t>
  </si>
  <si>
    <t>453-2024</t>
  </si>
  <si>
    <t xml:space="preserve">CLAUDIA BEDOYA </t>
  </si>
  <si>
    <t>454-2024</t>
  </si>
  <si>
    <t>Prestar los servicios de apoyo en la gestión en asuntos administrativos y asistenciales que se desarrollan en el área de gestión policiva y jurídica y los relacionados con temas de propiedad horizontal de la Alcaldía Local de Teusaquillo.</t>
  </si>
  <si>
    <t>ANDRES FELIPE GUTIERREZ MENDEZ</t>
  </si>
  <si>
    <t>https://community.secop.gov.co/Public/Tendering/OpportunityDetail/Index?noticeUID=CO1.NTC.6780961&amp;isFromPublicArea=True&amp;isModal=False</t>
  </si>
  <si>
    <t>455-2024</t>
  </si>
  <si>
    <t>Prestar sus servicios profesionales en el área de gestión del desarrollo administrativa y financiera en lo relacionado a la elaboración, seguimiento, análisis y administración del presupuesto del fondo de desarrollo local de Teusaquillo.</t>
  </si>
  <si>
    <t>VIVIANA CAROLINA ORDOÑEZ</t>
  </si>
  <si>
    <t>https://community.secop.gov.co/Public/Tendering/OpportunityDetail/Index?noticeUID=CO1.NTC.6803670&amp;isFromPublicArea=True&amp;isModal=False</t>
  </si>
  <si>
    <t>456-2024</t>
  </si>
  <si>
    <t>Prestar los servicios profesionales para apoyar la formulación, gestión y seguimiento de actividades enfocadas a la gestión ambiental externa, encaminadas a la mitigación de los diferentes impactos ambientales y la conservación de los recursos naturales de la localidad, y demás actividades requeridas en el marco del plan de desarrollo local 2021-2024</t>
  </si>
  <si>
    <t>JUAN DAVID BECERRA</t>
  </si>
  <si>
    <t>https://community.secop.gov.co/Public/Tendering/OpportunityDetail/Index?noticeUID=CO1.NTC.6968739&amp;isFromPublicArea=True&amp;isModal=False</t>
  </si>
  <si>
    <t>457-2024</t>
  </si>
  <si>
    <t>Prestar los servicios profesionales para realizar el apoyo a la supervisión y formulación del proyecto de inversión 2157 Teusaquillo respira educación, y demás actividades requeridas en el marco del plan de desarrollo local 2021-2024</t>
  </si>
  <si>
    <t>JUAN CARLOS ORTEGA TORRES</t>
  </si>
  <si>
    <t>https://community.secop.gov.co/Public/Tendering/OpportunityDetail/Index?noticeUID=CO1.NTC.6790896&amp;isFromPublicArea=True&amp;isModal=False</t>
  </si>
  <si>
    <t>458-2024</t>
  </si>
  <si>
    <t>Prestar sus servicios tecnicos para apoyar la gestión documental de la alcaldía local para la implementación del proceso de verificación soporte y acompañamiento en el desarrollo de las actividades propias de los procesos y actuaciones administrativas existentes.</t>
  </si>
  <si>
    <t>WILLIAM ERLANDI ROMERO ARBOLEDA</t>
  </si>
  <si>
    <t>https://community.secop.gov.co/Public/Tendering/OpportunityDetail/Index?noticeUID=CO1.NTC.6798008&amp;isFromPublicArea=True&amp;isModal=False</t>
  </si>
  <si>
    <t xml:space="preserve">459-2024 </t>
  </si>
  <si>
    <t>Prestar los servicios profesionales en la alcaldía local de Teusaquillo en el trámite de las solicitudes de proposiciones, requerimientos de entes de control y corporaciones públicas, emitir conceptos jurídicos y apoyar jurídicamente el área de gestión policiva</t>
  </si>
  <si>
    <t>MARIA CATALINA  ALVAREZ RAMIREZ</t>
  </si>
  <si>
    <t>461-2024</t>
  </si>
  <si>
    <t>Prestar servicios como instructor de actividad física para la ejecución proyecto 2072 Teusaquillo referente en deporte, recreación y actividad física, y demás actividades requeridas en el marco del plan de desarrollo local 2021-2024</t>
  </si>
  <si>
    <t>YORLEN SANCHEZ QUITIAN</t>
  </si>
  <si>
    <t>https://community.secop.gov.co/Public/Tendering/OpportunityDetail/Index?noticeUID=CO1.NTC.6842664&amp;isFromPublicArea=True&amp;isModal=False</t>
  </si>
  <si>
    <t>463-2024</t>
  </si>
  <si>
    <t xml:space="preserve">Prestar sus servicios profesionales para brindar apoyo técnico en los procesos a cargo del área de gestión policiva y/o de las inspecciones de policía adscritas a la Alcaldía Local De Teusaquillo. </t>
  </si>
  <si>
    <t>RUBEN MAURICIO GONZALEZ RINCON</t>
  </si>
  <si>
    <t>466-2024</t>
  </si>
  <si>
    <t>Prestar los servicios profesionales para realizar la formulación y apoyo a la supervisión del proyecto de inversión 2162 Teusaquillo localidad segura para las mujeres y demás actividades requeridas en el marco del plan de desarrollo local 2021-2024.</t>
  </si>
  <si>
    <t>CINDY PAOLA ALVAREZ SIERRA</t>
  </si>
  <si>
    <t>https://community.secop.gov.co/Public/Tendering/OpportunityDetail/Index?noticeUID=CO1.NTC.6815345&amp;isFromPublicArea=True&amp;isModal=False</t>
  </si>
  <si>
    <t>467-2024</t>
  </si>
  <si>
    <t>Prestar los servicios técnicos de apoyo a la gestión administrativa y operativa de actividades de orientación cultural a la comunidad de teusaquillo en el marco del proyecto 2113: teusaquillo incluyente para las personas con discapacidad y la disminución de factores de riesgo frente al consumo de sustancias psicoactivas</t>
  </si>
  <si>
    <t>LYN YANID IDROBO GUALANTALA</t>
  </si>
  <si>
    <t>1.5</t>
  </si>
  <si>
    <t>https://community.secop.gov.co/Public/Tendering/OpportunityDetail/Index?noticeUID=CO1.NTC.6834627&amp;isFromPublicArea=True&amp;isModal=False</t>
  </si>
  <si>
    <t>468-2024</t>
  </si>
  <si>
    <t>Prestar los servicios de apoyo a la gestión para realizar todas las actividades operativas y administrativas requeridas en el marco del plan de desarrollo local 2021-2024</t>
  </si>
  <si>
    <t>MAGDALENA  ANDRADE TALERO</t>
  </si>
  <si>
    <t>https://community.secop.gov.co/Public/Tendering/OpportunityDetail/Index?noticeUID=CO1.NTC.6904810&amp;isFromPublicArea=True&amp;isModal=False</t>
  </si>
  <si>
    <t>469-2024</t>
  </si>
  <si>
    <t>Prestar servicios profesionales para realizar el apoyo a la supervisión y formulación del proyecto de inversión 2152 un nuevo contrato social para el espacio público local y demás actividades requeridas en el marco del plan de desarrollo local 2021-2024.</t>
  </si>
  <si>
    <t>JONNATHAN ORLANDO BORRERO OVALLE</t>
  </si>
  <si>
    <t>https://community.secop.gov.co/Public/Tendering/OpportunityDetail/Index?noticeUID=CO1.NTC.6830716&amp;isFromPublicArea=True&amp;isModal=False</t>
  </si>
  <si>
    <t>471-2024</t>
  </si>
  <si>
    <t>Prestar los servicios profesionales para realizar el apoyo a la supervisión y formulación del proyecto 2094 Teusaquillo construyendo acciones para el fortalecimiento de las capacidades de la gente, la reactivación económica y el impulso empresarial e industrial de la localidad y demás actividades requeridas en el marco del Plan de Desarrollo Local 2021- 2024.</t>
  </si>
  <si>
    <t>Helman Enrique Murillo Saenz</t>
  </si>
  <si>
    <t>473-2024</t>
  </si>
  <si>
    <t>Prestar sus servicios profesionales para brindar apoyo técnico en los procesos a cargo del área de gestión policiva y/o de las inspecciones de policía adscritas a la Alcaldía Local de Teusaquillo</t>
  </si>
  <si>
    <t>ALVARO VALENTIN
PARRA ROBLEDO</t>
  </si>
  <si>
    <t>475-2024</t>
  </si>
  <si>
    <t>Prestar servicios como instructor de actividad física para la ejecución proyecto 2072 Teusaquillo referente en deporte, recreación y actividad física, y demás actividades requeridas en el marco del plan de desarrollo local 2021-2024.</t>
  </si>
  <si>
    <t>JEIMMY ANDREA BAEZ ROJAS</t>
  </si>
  <si>
    <t>479-2024</t>
  </si>
  <si>
    <t>EDSON JAIR CALVO SALAMANCA</t>
  </si>
  <si>
    <t>480-2024</t>
  </si>
  <si>
    <t>Prestar sus servicios profesionales en la gestión de todas las actividades operativas y administrativas que surjan con ocasión de la actividad de divulgación de contenido de los proyectos de inversión del fondo de desarrollo local de Teusaquillo</t>
  </si>
  <si>
    <t>JULIETH VALENTINA BAQUERO MORENO</t>
  </si>
  <si>
    <t>https://community.secop.gov.co/Public/Tendering/OpportunityDetail/Index?noticeUID=CO1.NTC.6881772&amp;isFromPublicArea=True&amp;isModal=False</t>
  </si>
  <si>
    <t>481-2024</t>
  </si>
  <si>
    <t>Prestar sus servicios profesionales para apoyar a la junta administradora local en el cubrimiento de las actividades, participación ciudadana y comunicación estratégica</t>
  </si>
  <si>
    <t>HEIDY LAURA RAMOS BLANCO</t>
  </si>
  <si>
    <t>https://community.secop.gov.co/Public/Tendering/OpportunityDetail/Index?noticeUID=CO1.NTC.6847434&amp;isFromPublicArea=True&amp;isModal=False</t>
  </si>
  <si>
    <t>482-2024</t>
  </si>
  <si>
    <t>Prestar los servicios profesionales para realizar el apoyo a la supervisión y formulación del proyecto de inversión 2148 Teusaquillo una localidad para la paz, la concertación y el cuidado demás actividades requeridas en el marco del plan de desarrollo local 2021-2024</t>
  </si>
  <si>
    <t>MARIA FERNANDA ROMERO</t>
  </si>
  <si>
    <t>https://community.secop.gov.co/Public/Tendering/OpportunityDetail/Index?noticeUID=CO1.NTC.6858896&amp;isFromPublicArea=True&amp;isModal=False</t>
  </si>
  <si>
    <t>483-2024</t>
  </si>
  <si>
    <t>JOSE FERNANDO ZAMUDIO LOPEZ</t>
  </si>
  <si>
    <t>484-2024</t>
  </si>
  <si>
    <t>Prestar sus servicios profesionales especializados brindando apoyo jurídico al Despacho y al área de gestión para el desarrollo local, en los Aspectos precontractuales, contractuales y post contractuales De los procesos de contratación del fondo de desarrollo local De teusaquillo</t>
  </si>
  <si>
    <t>CESAR JIMENEZ</t>
  </si>
  <si>
    <t>https://community.secop.gov.co/Public/Tendering/OpportunityDetail/Index?noticeUID=CO1.NTC.6858218&amp;isFromPublicArea=True&amp;isModal=False</t>
  </si>
  <si>
    <t>485-2024</t>
  </si>
  <si>
    <t>Prestar los servicios de apoyo a la gestión para realizar todas las actividades operativas y administrativas relacionadas con las actividades requeridas en el marco del plan de desarrollo local 2021-2024</t>
  </si>
  <si>
    <t>SUSANA EDITH LUNA HERNANDEZ</t>
  </si>
  <si>
    <t>https://community.secop.gov.co/Public/Tendering/OpportunityDetail/Index?noticeUID=CO1.NTC.6860458&amp;isFromPublicArea=True&amp;isModal=False</t>
  </si>
  <si>
    <t>487-2024</t>
  </si>
  <si>
    <t>Prestar sus servicios para apoyar la gestión de todas las actividades operativas y administrativas que surjan con ocasión de la actividad de divulgación de contenido de las actividades en marco del plan de inversión que se adelanten en la entidad</t>
  </si>
  <si>
    <t>OLGA CECILIA MARTINEZ OROZCO</t>
  </si>
  <si>
    <t>https://community.secop.gov.co/Public/Tendering/OpportunityDetail/Index?noticeUID=CO1.NTC.6848855&amp;isFromPublicArea=True&amp;isModal=False</t>
  </si>
  <si>
    <t>488-2024</t>
  </si>
  <si>
    <t>Prestar los servicios profesionales especializados en el trámite de los asuntos jurídicos y legales que requieran los procesos misionales y administrativos que se adelantan en la alcaldía local de Teusaquillo</t>
  </si>
  <si>
    <t>CLAUDIA LILIANA RODRIGUEZ LOZADA</t>
  </si>
  <si>
    <t>https://community.secop.gov.co/Public/Tendering/OpportunityDetail/Index?noticeUID=CO1.NTC.6884007&amp;isFromPublicArea=True&amp;isModal=False</t>
  </si>
  <si>
    <t>489-2024</t>
  </si>
  <si>
    <t>Prestar sus servicios profesionales para el apoyo transversal al área de gestión del desarrollo administrativo y financiero en lo referente al proceso de planeación de la inversión de la Alcaldía Local de Teusaquillo</t>
  </si>
  <si>
    <t>MATTHEW LEONID DUARTE OVIEDO</t>
  </si>
  <si>
    <t>https://community.secop.gov.co/Public/Tendering/OpportunityDetail/Index?noticeUID=CO1.NTC.6893511&amp;isFromPublicArea=True&amp;isModal=False</t>
  </si>
  <si>
    <t>492-2024</t>
  </si>
  <si>
    <t>Prestar sus servicios como gestor de convivencia, para apoyar en la atención de movilizaciones, aglomeraciones, seguridad ciudadana, convivencia y prevención de conflictividades, así como, apoyar en el acompañamiento a los operativos y jornadas relacionadas con asuntos de prevención de emergencias, seguridad y convivencia en la localidad</t>
  </si>
  <si>
    <t>GUSTAVO MARTIN ACHURY</t>
  </si>
  <si>
    <t>https://community.secop.gov.co/Public/Tendering/OpportunityDetail/Index?noticeUID=CO1.NTC.6878975&amp;isFromPublicArea=True&amp;isModal=False</t>
  </si>
  <si>
    <t>495-2024</t>
  </si>
  <si>
    <t>Prestar sus servicios de apoyo en la conducción de los vehículos que conforman el parque automotor en propiedad o custodia del fondo de desarrollo local de Teusaquillo, y el transporte de servidores públicos y/o colaboradores para la realización de las actividades misionales de la alcaldía local de Teusaquillo</t>
  </si>
  <si>
    <t>LUIS EDUARDO PEÑARANDA PINEDA</t>
  </si>
  <si>
    <t>https://community.secop.gov.co/Public/Tendering/OpportunityDetail/Index?noticeUID=CO1.NTC.6895846&amp;isFromPublicArea=True&amp;isModal=False</t>
  </si>
  <si>
    <t>496-2024</t>
  </si>
  <si>
    <t>PEDRO LUIS RUIZ AGUIRRE</t>
  </si>
  <si>
    <t>498-2024</t>
  </si>
  <si>
    <t>Prestar los servicios de apoyo al área de gestión del desarrollo administrativa y financiero para el seguimiento, análisis y presentación de la información administrativa, contractual, presupuestal y contable</t>
  </si>
  <si>
    <t>CATALINA MARIA CORREAL LESMES</t>
  </si>
  <si>
    <t>https://community.secop.gov.co/Public/Tendering/OpportunityDetail/Index?noticeUID=CO1.NTC.6883840&amp;isFromPublicArea=True&amp;isModal=False</t>
  </si>
  <si>
    <t>499-2024</t>
  </si>
  <si>
    <t>Apoyar al (la) alcalde(sa) local en la promoción, articulación, acompañamiento y seguimiento para la atención y protección de los animales domésticos y silvestres de la localidad</t>
  </si>
  <si>
    <t>RICARDO JAVIER DONADO AVELLA</t>
  </si>
  <si>
    <t>https://community.secop.gov.co/Public/Tendering/OpportunityDetail/Index?noticeUID=CO1.NTC.6879203&amp;isFromPublicArea=True&amp;isModal=False</t>
  </si>
  <si>
    <t>500-2024</t>
  </si>
  <si>
    <t>Prestar los servicios de apoyo en la gestión para realizar todas las actividades operativas y administrativas relacionadas con las actividades requeridas en el marco del plan de desarrollo local 2021-2024.</t>
  </si>
  <si>
    <t>JUANA VALENTINA CASTILLO FARFAN</t>
  </si>
  <si>
    <t>https://community.secop.gov.co/Public/Tendering/OpportunityDetail/Index?noticeUID=CO1.NTC.6927634&amp;isFromPublicArea=True&amp;isModal=False</t>
  </si>
  <si>
    <t>501-2024</t>
  </si>
  <si>
    <t>ARISTOTELES  VASQUEZ PEÑA</t>
  </si>
  <si>
    <t>502-2024</t>
  </si>
  <si>
    <t>Prestar los servicios de apoyo técnico para realizar todas las actividades operativas y administrativas requeridas en el marco del Plan de Desarrollo Local 2021-2024</t>
  </si>
  <si>
    <t>SAMANTA LEANDRA VELASQUEZ LICHILIN</t>
  </si>
  <si>
    <t>https://community.secop.gov.co/Public/Tendering/OpportunityDetail/Index?noticeUID=CO1.NTC.6912203&amp;isFromPublicArea=True&amp;isModal=False</t>
  </si>
  <si>
    <t>503-2024</t>
  </si>
  <si>
    <t>Prestar sus servicios de apoyo a la gestión para las actividades</t>
  </si>
  <si>
    <t>JHONN DAIRO MARTINEZ HEJEILE</t>
  </si>
  <si>
    <t>https://community.secop.gov.co/Public/Tendering/OpportunityDetail/Index?noticeUID=CO1.NTC.6909827&amp;isFromPublicArea=True&amp;isModal=False</t>
  </si>
  <si>
    <t>506-2024</t>
  </si>
  <si>
    <t>Prestar los servicios de apoyo a la gestión para realizar todas las actividades operativas y administrativas relacionadas con las actividades requeridas en el marco del plan de desarrollo local 2021-2024.</t>
  </si>
  <si>
    <t>JUAN PABLO CANIZALES BAQUERO</t>
  </si>
  <si>
    <t>8/01/2025 </t>
  </si>
  <si>
    <t>https://community.secop.gov.co/Public/Tendering/OpportunityDetail/Index?noticeUID=CO1.NTC.6923315&amp;isFromPublicArea=True&amp;isModal=False</t>
  </si>
  <si>
    <t xml:space="preserve">507-2024 </t>
  </si>
  <si>
    <t>Prestar sus servicios técnicos de apoyo a la gestión para apoyar las etapas precontractual, contractual y post-contactual de los procesos de adquisición de bienes y servicios y demas actividades administrativas contractuales que realice el fondo de desarrollo local de teusaquillo</t>
  </si>
  <si>
    <t>JEIMY ROCIO GIRAL VERGARA</t>
  </si>
  <si>
    <t>https://community.secop.gov.co/Public/Tendering/OpportunityDetail/Index?noticeUID=CO1.NTC.6947692&amp;isFromPublicArea=True&amp;isModal=False</t>
  </si>
  <si>
    <t>508-2024</t>
  </si>
  <si>
    <t>Prestar servicios profesionales para realizar el apoyo a la supervisión y formulación del proyecto 2072 teusaquillo referente en deporte, recreación y actividad física, y demás actividades requeridas en el marco del plan de desarrollo local 2021-2024 de conformidad con los estudios previos</t>
  </si>
  <si>
    <t>HECTOR JAIRO GUIRAL MURILLO</t>
  </si>
  <si>
    <t>510-2024</t>
  </si>
  <si>
    <t>Apoyar jurídicamente la ejecución de las acciones requeridas para la depuración de las actuaciones administrativas que cursan en la alcaldía local de Teusaquillo.</t>
  </si>
  <si>
    <t>JUAN CAMILO CUERVO</t>
  </si>
  <si>
    <t>https://community.secop.gov.co/Public/Tendering/OpportunityDetail/Index?noticeUID=CO1.NTC.6944371&amp;isFromPublicArea=True&amp;isModal=False</t>
  </si>
  <si>
    <t>512-2024</t>
  </si>
  <si>
    <t>Prestar sus servicios profesionales para la implementación de las acciones y lineamientos técnicos surtidos del programa de gestión documental y demás instrumentos técnicos archivísticos</t>
  </si>
  <si>
    <t>ANDRES MAURICIO MARTINEZ MONTOYA</t>
  </si>
  <si>
    <t>14/01/2025 </t>
  </si>
  <si>
    <t>https://community.secop.gov.co/Public/Tendering/OpportunityDetail/Index?noticeUID=CO1.NTC.6942450&amp;isFromPublicArea=True&amp;isModal=False</t>
  </si>
  <si>
    <t>513-2024</t>
  </si>
  <si>
    <t>Apoyar al equipo de prensa y comunicaciones de la alcaldía local en la creación, realización, producción y edición de vídeos, así como el registro, edición y la presentación de Fotografías de los acontecimientos, hechos y eventos externos e internos de la alcaldía local, para ser utilizados como insumos de comunicación en los medios, especialmente escritos, digitales y audiovisuales</t>
  </si>
  <si>
    <t>CARLOS HERNAN FORERO CHADID</t>
  </si>
  <si>
    <t>https://community.secop.gov.co/Public/Tendering/OpportunityDetail/Index?noticeUID=CO1.NTC.6945798</t>
  </si>
  <si>
    <t>514-2024</t>
  </si>
  <si>
    <t>Prestar sus servicios profesionales para apoyar al (a) alcalde (sa) local en el fortalecimiento e inclusión de las comunidades indígenas de la política pública distrital étnica y los espacios de participación desde el proyecto 2158 Teusaquillo, un nuevo contrato social para la participación de acuerdo con lo contemplado en el(los) proyecto(s) 2158 --- TEUSAQUILLO, UN NUEVO CONTRATO SOCIAL PARA LA PARTICIPACIÓN</t>
  </si>
  <si>
    <t>Estiven Francisco Romero Pushaina</t>
  </si>
  <si>
    <t>https://community.secop.gov.co/Public/Tendering/OpportunityDetail/Index?noticeUID=CO1.NTC.6945987&amp;isFromPublicArea=True&amp;isModal=False</t>
  </si>
  <si>
    <t>515-2024</t>
  </si>
  <si>
    <t>Prestar sus servicios profesionales para realizar las labores requeridas para la promoción y conservación de la seguridad ciudadana, convivencia y prevención de conflictividades, al igual que la articulación, asistencia y acompañamiento de las actividades relacionadas con diversidad y equidad de género, vendedores informales, espacio público y habitante de calle de la localidad de Teusaquillo</t>
  </si>
  <si>
    <t>KARLA PATRICIA LOZANO BLANCO</t>
  </si>
  <si>
    <t>https://community.secop.gov.co/Public/Tendering/OpportunityDetail/Index?noticeUID=CO1.NTC.6946076</t>
  </si>
  <si>
    <t>516-2024</t>
  </si>
  <si>
    <t>Prestar los servicios de apoyo a la gestión en el trámite y proyección de los asuntos jurídicos del área de gestión policiva y jurídica del fondo de desarrollo local de Teusaquillo</t>
  </si>
  <si>
    <t>SERGIO DAVID PRIETO ROMERO</t>
  </si>
  <si>
    <t>https://community.secop.gov.co/Public/Tendering/OpportunityDetail/Index?noticeUID=CO1.NTC.6945188</t>
  </si>
  <si>
    <t>517-2024</t>
  </si>
  <si>
    <t>Prestar los servicios profesionales para apoyar la formulación, ejecución, seguimiento y mejora continua de las herramientas que conforman la gestión ambiental institucional de la alcaldía local de teusaquillo</t>
  </si>
  <si>
    <t>MARIA ELENA ORTEGA AMAYA</t>
  </si>
  <si>
    <t>https://community.secop.gov.co/Public/Tendering/OpportunityDetail/Index?noticeUID=CO1.NTC.6935468</t>
  </si>
  <si>
    <t>518-2024</t>
  </si>
  <si>
    <t>Apoyar jurídicamente la ejecución de las acciones requeridas para la depuración de las actuaciones administrativas que cursan en la alcaldía local de teusaquillo</t>
  </si>
  <si>
    <t>SANTIAGO ENRIQUE SALAZAR OSPINA</t>
  </si>
  <si>
    <t>https://community.secop.gov.co/Public/Tendering/OpportunityDetail/Index?noticeUID=CO1.NTC.693516</t>
  </si>
  <si>
    <t>519-2024</t>
  </si>
  <si>
    <t>Prestar los servicios de apoyo a la gestion en la ejecucion del proceso de correspondencia que se genera en cdi de la alcaldia local de teusaquillo</t>
  </si>
  <si>
    <t>EDNA MARGARITA DAVILA NOVOA</t>
  </si>
  <si>
    <t>https://community.secop.gov.co/Public/Tendering/OpportunityDetail/Index?noticeUID=CO1.NTC.6946288</t>
  </si>
  <si>
    <t>520-2024</t>
  </si>
  <si>
    <t>JHON FREDY CABRERA AYA</t>
  </si>
  <si>
    <t>521-2024</t>
  </si>
  <si>
    <t>NATALIA  NARANJO ROA</t>
  </si>
  <si>
    <t>https://community.secop.gov.co/Public/Tendering/OpportunityDetail/Index?noticeUID=CO1.NTC.6965367&amp;isFromPublicArea=True&amp;isModal=False</t>
  </si>
  <si>
    <t>522-2024</t>
  </si>
  <si>
    <t>Prestar los servicios profesionales en el trámite de los asuntos jurídicos y legales que requieran y que se encuentran en cabeza del Alcalde Local de Teusaquillo, especialmente relacionados con la gestión policiva, así como apoyar la programación y atención de los despachos comisorios y procedimientos legales y jurídicos que surjan en cumplimiento de la misionalidad</t>
  </si>
  <si>
    <t>BERNA PAOLA ROJAS ROA</t>
  </si>
  <si>
    <t>https://community.secop.gov.co/Public/Tendering/OpportunityDetail/Index?noticeUID=CO1.NTC.6934952</t>
  </si>
  <si>
    <t>523-2024</t>
  </si>
  <si>
    <t>Prestar los servicios profesionales para realizar la formulación y supervisión del proyecto 2140 en Teusaquillo construimos un territorio de paz, memoria y reconciliación y demás actividades requeridas en el marco del plan de desarrollo local 20212024</t>
  </si>
  <si>
    <t>JOHANNA CATALINA PINZON PERDOMO</t>
  </si>
  <si>
    <t>https://community.secop.gov.co/Public/Tendering/OpportunityDetail/Index?noticeUID=CO1.NTC.6945962</t>
  </si>
  <si>
    <t>525-2024</t>
  </si>
  <si>
    <t>Apoyar administrativa y asistencialmente a las inspecciones de policía de la localidad</t>
  </si>
  <si>
    <t xml:space="preserve">DANIEL RICARDO HURTADO BAUTISTA </t>
  </si>
  <si>
    <t>https://www.secop.gov.co/CO1ContractsManagement/Tendering/ProcurementContractEdit/Update?ProfileName=CCE-16-Servicios_profesionales_gestion&amp;PPI=CO1.PPI.35244272&amp;DocUniqueName=ContratoDeCompra&amp;DocTypeName=NextWay.Entities.Marketplace.Tendering.ProcurementContract&amp;ProfileVersion=8&amp;DocUniqueIdentifier=CO1.PCCNTR.6967803&amp;prevCtxUrl=https%3a%2f%2fwww.secop.gov.co%3a443%2fCO1ContractsManagement%2fTendering%2fProcurementContractManagement%2fIndex&amp;prevCtxLbl=Contratos+</t>
  </si>
  <si>
    <t>526-2024</t>
  </si>
  <si>
    <t>ROBERT ALEXANDER RODRIGUEZ LLORENTE</t>
  </si>
  <si>
    <t>https://community.secop.gov.co/Public/Tendering/OpportunityDetail/Index?noticeUID=CO1.NTC.6971403</t>
  </si>
  <si>
    <t>527-2024</t>
  </si>
  <si>
    <t xml:space="preserve"> PAULA ANDREA RODRIGUEZ YARA</t>
  </si>
  <si>
    <t>https://community.secop.gov.co/Public/Tendering/OpportunityDetail/Index?noticeUID=CO1.NTC.6947836</t>
  </si>
  <si>
    <t>529-2024</t>
  </si>
  <si>
    <t>Apoyar jurídicamente la ejecución de las acciones requeridas para el trámite e impulso procesal de las actuaciones contravencionales y/o querellas que cursen en las inspecciones de policía de la localidad de teusaquillo</t>
  </si>
  <si>
    <t>LESLIE JOHANNA FORERO CARDOZO</t>
  </si>
  <si>
    <t>https://community.secop.gov.co/Public/Tendering/OpportunityDetail/Index?noticeUID=CO1.NTC.6959569</t>
  </si>
  <si>
    <t>530-2024</t>
  </si>
  <si>
    <t>Prestar los servicios técnicos de apoyo a la gestión para el desarrollo de software, programación de códigos y administración de los sitios web y demás plataformas digitales necesarias para la planificación y ejecución de los diferentes planes, programas y proyectos de la alcaldía local de teusaquillo</t>
  </si>
  <si>
    <t>JIM JANS DIAZ GUZMAN</t>
  </si>
  <si>
    <t>https://community.secop.gov.co/Public/Tendering/OpportunityDetail/Index?noticeUID=CO1.NTC.6961553</t>
  </si>
  <si>
    <t>532-2024</t>
  </si>
  <si>
    <t>PRESTAR LOS SERVICIOS TÉCNICOS DE APOYO A LA GESTIÓN EN EL ACOMPAÑAMIENTO A LOS OPERATIVOS Y JORNADAS DE INSPECCIÓN VIGILANCIA Y CONTROL DE LA ALCALDÍA LOCAL DE TEUSAQUILLO</t>
  </si>
  <si>
    <t>jorge leonardo rendon araque</t>
  </si>
  <si>
    <t>https://community.secop.gov.co/Public/Tendering/OpportunityDetail/Index?noticeUID=CO1.NTC.6962969&amp;isFromPublicArea=True&amp;isModal=False</t>
  </si>
  <si>
    <t>533-2024</t>
  </si>
  <si>
    <t>PRESTAR LOS SERVICIOS PROFESIONALES PARA REALIZAR EL APOYO A LA SUPERVISIÓN Y FORMULACIÓN DEL PROYECTO DE INVERSIÓN 2078 TEUSAQUILLO PROMOTORA DE ARTE, LA CULTURA Y EL PATRIMONIO Y DEMÁS ACTIVIDADES REQUERIDAS EN EL MARCO DEL PLAN DE DESARROLLO LOCAL 2021-2024</t>
  </si>
  <si>
    <t>ANA MARIA CUADROS CASTRO</t>
  </si>
  <si>
    <t>https://community.secop.gov.co/Public/Tendering/OpportunityDetail/Index?noticeUID=CO1.NTC.6959569&amp;isFromPublicArea=True&amp;isModal=False</t>
  </si>
  <si>
    <t>534-2024</t>
  </si>
  <si>
    <t>PRESTAR LOS SERVICIOS TECNICOS AL ÁREA DE GESTIÓN DEL DESARROLLO ADMINISTRATIVA Y FINANCIERO PARA EL SEGUIMIENTO, ANÁLISIS Y PRESENTACIÓN DE LA INFORMACIÓN ADMINISTRATIVA, CONTRACTUAL, PRESUPUESTAL Y CONTABLE.</t>
  </si>
  <si>
    <t>DANIELA  FRANCO CANCHON</t>
  </si>
  <si>
    <t>https://community.secop.gov.co/Public/Tendering/OpportunityDetail/Index?noticeUID=CO1.NTC.7002991&amp;isFromPublicArea=True&amp;isModal=False</t>
  </si>
  <si>
    <t>536-2024</t>
  </si>
  <si>
    <t>PRESTAR SUS SERVICIOS TÉCNICOS DE APOYO A LA GESTIÓN PARA APOYAR LAS ETAPAS PRECONTRACTUAL, CONTRACTUAL Y POST-CONTACTUAL DE LOS PROCESOS DE ADQUISICIÓN DE BIENES Y SERVICIOS Y DEMAS ACTIVIDADES ADMINISTRATIVAS CONTRACTUALES QUE REALICE EL FONDO DE DESARROLLO LOCAL DE TEUSAQUILLO.</t>
  </si>
  <si>
    <t>YOANA CARDOZO CORREA</t>
  </si>
  <si>
    <t>https://community.secop.gov.co/Public/Tendering/OpportunityDetail/Index?noticeUID=CO1.NTC.6961553&amp;isFromPublicArea=True&amp;isModal=False</t>
  </si>
  <si>
    <t>538-2024</t>
  </si>
  <si>
    <t>APOYAR JURÍDICAMENTE LA EJECUCIÓN DE LAS ACCIONES REQUERIDAS PARA LA DEPURACIÓN DE LAS ACTUACIONES ADMINISTRATIVAS QUE CURSAN EN LA ALCALDÍA LOCAL DE TEUSAQUILLO</t>
  </si>
  <si>
    <t>LUIS MIGUEL JIMENEZ ESPITIA</t>
  </si>
  <si>
    <t>https://www.secop.gov.co/CO1ContractsManagement/Tendering/ProcurementContractEdit/Update?docUniqueIdentifier=CO1.PCCNTR.7000284&amp;prevCtxUrl=https%3a%2f%2fwww.secop.gov.co%3a443%2fCO1ContractsManagement%2fTendering%2fProcurementContractManagement%2fIndex&amp;prevCtxLbl=Contratos+</t>
  </si>
  <si>
    <t>539-2024</t>
  </si>
  <si>
    <t>Prestar sus servicios profesionales en la formulación y ejecución de las actividades previstas dentro del proyecto de inversión 2113 Teusaquillo incluyente para las personas con discapacidad y la disminución de factores de riesgo frente al consumo de sustancias psicoactivas, y demás actividades requeridas en el marco del plan de desarrollo local 2021-2024.</t>
  </si>
  <si>
    <t>RAQUEL DEVIA</t>
  </si>
  <si>
    <t>https://www.secop.gov.co/CO1ContractsManagement/Tendering/ProcurementContractEdit/View?docUniqueIdentifier=CO1.PCCNTR.6961574&amp;prevCtxUrl=https%3a%2f%2fwww.secop.gov.co%3a443%2fCO1ContractsManagement%2fTendering%2fProcurementContractManagement%2fIndex&amp;prevCtxLbl=Contratos+</t>
  </si>
  <si>
    <t>540-2024</t>
  </si>
  <si>
    <t>Prestar los servicios de apoyo a la gestión en el trámite y proyección de los asuntos jurídicos del área de gestión policiva y jurídica del fondo de desarrollo local de Teusaquillo.</t>
  </si>
  <si>
    <t>ANGIE NATALIA AGUIRRE SEPULVEDA</t>
  </si>
  <si>
    <t>https://community.secop.gov.co/Public/Common/GoogleReCaptcha/Index?previousUrl=https%3a%2f%2fcommunity.secop.gov.co%2fPublic%2fTendering%2fOpportunityDetail%2fIndex%3fnoticeUID%3dCO1.NTC.6964001%26isFromPublicArea%3dTrue%26isModal%3dFalse</t>
  </si>
  <si>
    <t>542-2024</t>
  </si>
  <si>
    <t>APOYAR Y DAR SOPORTE TÉCNICO AL ADMINISTRADOR Y USUARIO FINAL DE LA RED DE SISTEMAS Y TECNOLOGÍA E INFORMACIÓN DE LA ALCALDÍA LOCAL</t>
  </si>
  <si>
    <t>Elmer Andrey Barbosa Barbosa</t>
  </si>
  <si>
    <t>https://community.secop.gov.co/Public/Tendering/OpportunityDetail/Index?noticeUID=CO1.NTC.7005229&amp;isFromPublicArea=True&amp;isModal=False</t>
  </si>
  <si>
    <t>543-2024</t>
  </si>
  <si>
    <t>Prestar sus servicios profesionales para brindar apoyo técnico en los procesos a cargo del área de gestión policiva o de las inspecciones de policía adscritas a la Alcaldía Local de Teusaquillo</t>
  </si>
  <si>
    <t>Eder Fernando Casilla Otero</t>
  </si>
  <si>
    <t>https://community.secop.gov.co/Public/Tendering/OpportunityDetail/Index?noticeUID=CO1.NTC.7019499&amp;isFromPublicArea=True&amp;isModal=False</t>
  </si>
  <si>
    <t>549-2024</t>
  </si>
  <si>
    <t>PRESTAR SUS SERVICIOS PROFESIONALES ESPECIALIZADOS EN EL ÁREA DE GESTIÓN ADMINISTRATIVA Y FINANCIERA, LA ESTRUCTURACIÓN FINANCIERA Y TÉCNICA DE LOS PROCESOS CONTRACTUALES Y APOYAR LA SUPERVISIÓN DE LOS CONTRATOS A EJECUTAR EN LA VIGENCIA 2024, EN EL MARCO DEL PLAN DE DESARROLLO LOCAL DE TEUSAQUILLO</t>
  </si>
  <si>
    <t>Edwin Ariel Ulloa Calvo</t>
  </si>
  <si>
    <t>https://community.secop.gov.co/Public/Tendering/OpportunityDetail/Index?noticeUID=CO1.NTC.6986473&amp;isFromPublicArea=True&amp;isModal=False</t>
  </si>
  <si>
    <t>550-2024</t>
  </si>
  <si>
    <t>PRESTAR SUS SERVICIOS COMO GESTOR DE CONVIVENCIA, PARA APOYAR EN LA ATENCIÓN DE MOVILIZACIONES, AGLOMERACIONES, SEGURIDAD CIUDADANA, CONVIVENCIA Y PREVENCIÓN DE CONFLICTIVIDADES, ASÍ COMO, APOYAR EN EL ACOMPAÑAMIENTO A LOS OPERATIVOS Y JORNADAS RELACIONADAS CON ASUNTOS DE PREVENCIÓN DE EMERGENCIAS, SEGURIDAD Y CONVIVENCIA EN LA LOCALIDAD</t>
  </si>
  <si>
    <t>CARLOS ARTURO SAUCEDO ALVARADO</t>
  </si>
  <si>
    <t>559-2024</t>
  </si>
  <si>
    <t>Prestar los servicios de apoyo en la gestión para realizar todas las actividades operativas y administrativas requeridas en el marco del plan de desarrollo local 2021-2024</t>
  </si>
  <si>
    <t>MARIA NARCISA IBAÑEZ</t>
  </si>
  <si>
    <t>https://community.secop.gov.co/Public/Tendering/OpportunityDetail/Index?noticeUID=CO1.NTC.7051489&amp;isFromPublicArea=True&amp;isModal=False</t>
  </si>
  <si>
    <t>562-2024</t>
  </si>
  <si>
    <t>Prestar sus servicios profesionales al despacho de la alcaldía local en la gestión de los procesos administrativos que coadyuven al fortalecimiento institucional en torno a las actividades que realiza el fondo de desarrollo local de Teusaquillo</t>
  </si>
  <si>
    <t>YESSICA PAOLA BELTRAN</t>
  </si>
  <si>
    <t>https://community.secop.gov.co/Public/Tendering/OpportunityDetail/Index?noticeUID=CO1.NTC.7026762&amp;isFromPublicArea=True&amp;isModal=False</t>
  </si>
  <si>
    <t>565-2024</t>
  </si>
  <si>
    <t>JOHANA PATRICIA ROMERO SANCHEZ</t>
  </si>
  <si>
    <t>https://community.secop.gov.co/Public/Tendering/OpportunityDetail/Index?noticeUID=CO1.NTC.7051604&amp;isFromPublicArea=True&amp;isModal=False</t>
  </si>
  <si>
    <t>566-2024</t>
  </si>
  <si>
    <t>PRESTAR LOS SERVICIOS DE APOYO A LA GESTIÓN DOCUMENTAL DE LA ALCALDÍA LOCAL EN LA IMPLEMENTACIÓN DE LOS PROCESOS DE CLASIFICACIÓN, ORDENACIÓN, SELECCIÓN NATURAL, FOLIACIÓN, IDENTIFICACIÓN, LEVANTAMIENTO DE INVENTARIOS, ALMACENAMIENTO Y APLICACIÓN DE PROTOCOLOS DE ELIMINACIÓN Y TRANSFERENCIAS DOCUMENTALES</t>
  </si>
  <si>
    <t xml:space="preserve">NUBIA STELLA MORENO PARRA </t>
  </si>
  <si>
    <t>https://community.secop.gov.co/Public/Tendering/OpportunityDetail/Index?noticeUID=CO1.NTC.7069120&amp;isFromPublicArea=True&amp;isModal=False</t>
  </si>
  <si>
    <t>567-2024</t>
  </si>
  <si>
    <t>APOYAR ADMINISTRATIVA Y ASISTENCIALMENTE A LAS INSPECCIONES DE POLICÍA DE LA LOCALIDAD</t>
  </si>
  <si>
    <t>GIOVANNY ANDRES PUENTES HIGUERA</t>
  </si>
  <si>
    <t>https://community.secop.gov.co/Public/Tendering/OpportunityDetail/Index?noticeUID=CO1.NTC.7069003&amp;isFromPublicArea=True&amp;isModal=False</t>
  </si>
  <si>
    <t>568-2024</t>
  </si>
  <si>
    <t>GIOVANNI FRANCESCO RABELLY PINTO</t>
  </si>
  <si>
    <t>https://community.secop.gov.co/Public/Tendering/OpportunityDetail/Index?noticeUID=CO1.NTC.7117611&amp;isFromPublicArea=True&amp;isModal=False</t>
  </si>
  <si>
    <t xml:space="preserve">569-2024 </t>
  </si>
  <si>
    <t>MIGUEL ANGEL RODRIGUEZ RODRIGUEZ</t>
  </si>
  <si>
    <t>https://community.secop.gov.co/Public/Tendering/OpportunityDetail/Index?noticeUID=CO1.NTC.7042139&amp;isFromPublicArea=True&amp;isModal=False</t>
  </si>
  <si>
    <t>570-2024</t>
  </si>
  <si>
    <t>Prestar sus servicios como gestor de convivencia, para apoyar en la atende movilizaciones, aglomeraciones, seguridad ciudadana, convivencia y prevención de conflictividades, así como, apoyar en el acompañamiento a los operativos y jornadas relacionadas con asuntos de prevención de emergencias, seguridad y convivencia en la localidad</t>
  </si>
  <si>
    <t>HUGO ESTEBAN MARTINEZ BAQUERO</t>
  </si>
  <si>
    <t>https://community.secop.gov.co/Public/Tendering/OpportunityDetail/Index?noticeUID=CO1.NTC.7058213&amp;isFromPublicArea=True&amp;isModal=False</t>
  </si>
  <si>
    <t>571-2024</t>
  </si>
  <si>
    <t>Prestar los servicios de apoyo a la gestión en el trámite y proyección de los asuntos jurídicos del área de gestión policiva y jurídica del Fondo de Desarrollo Local de Teusaquillo</t>
  </si>
  <si>
    <t>ANDRES FELIPE AFRICANO DIAZ</t>
  </si>
  <si>
    <t>https://community.secop.gov.co/Public/Tendering/OpportunityDetail/Index?noticeUID=CO1.NTC.7045634&amp;isFromPublicArea=True&amp;isModal=False</t>
  </si>
  <si>
    <t>572-2024</t>
  </si>
  <si>
    <t>PRESTAR SUS SERVICIOS TÉCNICOS DE APOYO A LA GESTIÓN PARA APOYAR LAS ETAPAS PRECONTRACTUAL, CONTRACTUAL Y POST-CONTRACTUAL DE LOS PROCESOS DE ADQUISICIÓN DE BIENES Y SERVICIOS Y DEMÁS ACTIVIDADES ADMINISTRATIVAS CONTRACTUALES QUE REALICE EL FONDO DE DESARROLLO LOCAL DE TEUSAQUILLO.</t>
  </si>
  <si>
    <t>RAFAEL BOYACA MARTINEZ</t>
  </si>
  <si>
    <t>https://community.secop.gov.co/Public/Tendering/OpportunityDetail/Index?noticeUID=CO1.NTC.7051428&amp;isFromPublicArea=True&amp;isModal=False</t>
  </si>
  <si>
    <t>573-2024</t>
  </si>
  <si>
    <t>Apoyar jurídicamente la ejecución de las acciones requeridas para la depuración de las actuaciones administrativas que cursan en la alcaldía local</t>
  </si>
  <si>
    <t>ALDEMAR ROMERO BAUTISTA</t>
  </si>
  <si>
    <t>https://community.secop.gov.co/Public/Tendering/OpportunityDetail/Index?noticeUID=CO1.NTC.7068545&amp;isFromPublicArea=True&amp;isModal=False</t>
  </si>
  <si>
    <t>574-2024</t>
  </si>
  <si>
    <t>VILMA AURORA GARZON MOLINA</t>
  </si>
  <si>
    <t>https://community.secop.gov.co/Public/Tendering/OpportunityDetail/Index?noticeUID=CO1.NTC.7141716&amp;isFromPublicArea=True&amp;isModal=False</t>
  </si>
  <si>
    <t>578-2024</t>
  </si>
  <si>
    <t>PRESTAR LOS SERVICIOS DE APOYO A LA GESTIÓN DESARROLLANDO ACTIVIDADES ADMINISTRATIVAS, LOGÍSTICAS Y OPERATIVAS RELACIONADAS CON EL SEGUIMIENTO DE LOS PROCESOS DEL ÁREA DE GESTIÓN DEL DESARROLLO ADMINISTRATIVO Y FINANCIERO</t>
  </si>
  <si>
    <t>CARMENZA  AGUILAR CERVERA</t>
  </si>
  <si>
    <t>https://community.secop.gov.co/Public/Tendering/OpportunityDetail/Index?noticeUID=CO1.NTC.7057897&amp;isFromPublicArea=True&amp;isModal=False</t>
  </si>
  <si>
    <t>582-2024</t>
  </si>
  <si>
    <t>ALVARO SALAS</t>
  </si>
  <si>
    <t>https://community.secop.gov.co/Public/Tendering/OpportunityDetail/Index?noticeUID=CO1.NTC.7107628&amp;isFromPublicArea=True&amp;isModal=False</t>
  </si>
  <si>
    <t>583-2024</t>
  </si>
  <si>
    <t>PRESTAR LOS SERVICIOS PROFESIONALES PARA REALIZAR EL APOYO A LA SUPERVISIÓN Y FORMULACIÓN DEL PROYECTO DE INVERSIÓN 2154 TEUSAQUILLO MEJOR CON LA MALLA VIAL Y ESPACIO PÚBLICO Y DEMÁS ACTIVIDADES REQUERIDAS EN EL MARCO DEL PLAN DE DESARROLLO LOCAL 2021-2024</t>
  </si>
  <si>
    <t>CARLOS ALFONSO DURAN HUERGO</t>
  </si>
  <si>
    <t>https://community.secop.gov.co/Public/Tendering/OpportunityDetail/Index?noticeUID=CO1.NTC.7074753&amp;isFromPublicArea=True&amp;isModal=False</t>
  </si>
  <si>
    <t>586-2024</t>
  </si>
  <si>
    <t>Prestar los servicios profesionales para el apoyo en la operación, prestación, seguimiento y cumplimiento de los procedimientos administrativos, operativos y programáticos del servicio apoyo económico tipo c, que contribuyan a la garantía de los derechos de la población mayor en el marco de la política pública social para el envejecimiento y la vejez en el distrito capital a cargo de la alcaldía local.</t>
  </si>
  <si>
    <t xml:space="preserve">ANGELICA TRIANA </t>
  </si>
  <si>
    <t>16/01/2025 </t>
  </si>
  <si>
    <t>https://community.secop.gov.co/Public/Tendering/OpportunityDetail/Index?noticeUID=CO1.NTC.7118138&amp;isFromPublicArea=True&amp;isModal=False</t>
  </si>
  <si>
    <t>589-2024</t>
  </si>
  <si>
    <t>Prestar los servicios de apoyo a la gestión desarrollando actividades administrativas, logísticas y operativas relacionadas con el seguimiento de los procesos del área de gestión del desarrollo administrativo y financiero.</t>
  </si>
  <si>
    <t>OSCAR ALEJANDRO VELASQUEZ</t>
  </si>
  <si>
    <t>https://community.secop.gov.co/Public/Tendering/OpportunityDetail/Index?noticeUID=CO1.NTC.7118425&amp;isFromPublicArea=True&amp;isModal=False</t>
  </si>
  <si>
    <t>590-2024</t>
  </si>
  <si>
    <t>PRESTAR LOS SERVICIOS PROFESIONALES PARA APOYAR AL DESPACHO DE LA ALCALDESA LOCAL EN LA GESTIÓN DE LOS PROCESOS ADMINISTRATIVOS QUE COADYUVEN AL FORTALECIMIENTO INSTITUCIONAL EN TORNO A LAS ACTIVIDADES QUE REALIZA EL FONDO DE DESARROLLO LOCAL EN SUS DIFERENTES DEPENDENCIAS.</t>
  </si>
  <si>
    <t>JULIANA MURILLO RUBIO</t>
  </si>
  <si>
    <t>https://community.secop.gov.co/Public/Tendering/OpportunityDetail/Index?noticeUID=CO1.NTC.7117842&amp;isFromPublicArea=True&amp;isModal=False</t>
  </si>
  <si>
    <t>593-2024</t>
  </si>
  <si>
    <t>PRESTAR SUS SERVICIOS PROFESIONALES PARA BRINDAR APOYO TÉCNICO EN LOS PROCESOS A CARGO DEL ÁREA DE GESTIÓN POLICIVA Y/O DE LAS INSPECCIONES DE POLICÍA ADSCRITAS A LA ALCALDÍA LOCAL DE TEUSAQUILLO.</t>
  </si>
  <si>
    <t>DANIELA ALEJANDRA BENAVIDEZ MOSQUERA</t>
  </si>
  <si>
    <t>https://community.secop.gov.co/Public/Tendering/OpportunityDetail/Index?noticeUID=CO1.NTC.7083750&amp;isFromPublicArea=True&amp;isModal=False</t>
  </si>
  <si>
    <t>595-2024</t>
  </si>
  <si>
    <t>Prestar servicios de apoyo a la gestión para fortalecer transversalmente la dirección de gestión local, en las actividades propias del área</t>
  </si>
  <si>
    <t>MICHELL LIEVANO</t>
  </si>
  <si>
    <t>https://community.secop.gov.co/Public/Tendering/OpportunityDetail/Index?noticeUID=CO1.NTC.7128792&amp;isFromPublicArea=True&amp;isModal=False</t>
  </si>
  <si>
    <t>597-2024</t>
  </si>
  <si>
    <t>HEIDY YISETH ASCENCIO MONTENEGRO</t>
  </si>
  <si>
    <t>598-2024</t>
  </si>
  <si>
    <t>PRESTAR LOS SERVICIOS ASISTENCIALES DE APOYO EN LA GESTIÓN PARA REALIZAR TODAS LAS ACTIVIDADES OPERATIVAS Y ADMINISTRATIVAS RELACIONADAS CON LAS ACTIVIDADES REQUERIDAS EN EL MARCO DEL PLAN DE DESARROLLO LOCAL 2021-2024</t>
  </si>
  <si>
    <t>ANA ZULAY RINCON BELTRAN</t>
  </si>
  <si>
    <t>https://community.secop.gov.co/Public/Tendering/OpportunityDetail/Index?noticeUID=CO1.NTC.7112510&amp;isFromPublicArea=True&amp;isModal=False</t>
  </si>
  <si>
    <t>599-2024</t>
  </si>
  <si>
    <t>PRESTAR SERVICIOS PROFESIONALES PARA REALIZAR EL APOYO A LA SUPERVISIÓN Y FORMULACIÓN DEL PROYECTO DE INVERSIÓN 2169: FORTALECIMIENTO INSTITUCIONAL Y RENDICIÓN DE CUENTAS Y DEMÁS ACTIVIDADES REQUERIDAS EN EL MARCO DEL PLAN DE DESARROLLO LOCAL 2021-2024.</t>
  </si>
  <si>
    <t>Alvaro Escobar</t>
  </si>
  <si>
    <t>https://community.secop.gov.co/Public/Tendering/OpportunityDetail/Index?noticeUID=CO1.NTC.7097705&amp;isFromPublicArea=True&amp;isModal=False</t>
  </si>
  <si>
    <t>601-2024</t>
  </si>
  <si>
    <t>alfgredo jose levy solano</t>
  </si>
  <si>
    <t>0.5</t>
  </si>
  <si>
    <t>https://community.secop.gov.co/Public/Tendering/OpportunityDetail/Index?noticeUID=CO1.NTC.7149170&amp;isFromPublicArea=True&amp;isModal=False</t>
  </si>
  <si>
    <t>602-2024</t>
  </si>
  <si>
    <t>PRESTAR LOS SERVICIOS PROFESIONALES PARA APOYAR LAS ACTIVIDADES DE ELABORACIÓN DE ESTUDIOS PREVIOS, SEGUIMIENTO, ACTUALIZACIÓN, SUPERVISION Y LIQUIDACIÓN DE LOS CONTRATOS QUE SE FINANCIAN CON LOS RUBROS DE FUNCIONAMIENTO Y DEL PROYECTO 2169, DE CONFORMIDAD CON LOS ESTUDIOS PREVIOS</t>
  </si>
  <si>
    <t>RUBEN DARIO CUBIDES</t>
  </si>
  <si>
    <t>https://community.secop.gov.co/Public/Tendering/OpportunityDetail/Index?noticeUID=CO1.NTC.7193262&amp;isFromPublicArea=True&amp;isModal=False</t>
  </si>
  <si>
    <t>603-2024</t>
  </si>
  <si>
    <t>PRESTAR SUS SERVICIOS PROFESIONALES EN LA GESTIÓN DE TODAS LAS ACTIVIDADES OPERATIVAS Y ADMINISTRATIVAS QUE SURJAN CON OCASIÓN DE LA ACTIVIDAD DE DIVULGACIÓN DE CONTENIDO DE LOS PROYECTOS DE INVERSION DEL FONDO DE DESARROLLO LOCAL DE TEUSAQUILLO"</t>
  </si>
  <si>
    <t>Ingrid Lorena Vargas Suarez</t>
  </si>
  <si>
    <t>https://community.secop.gov.co/Public/Tendering/OpportunityDetail/Index?noticeUID=CO1.NTC.7168914&amp;isFromPublicArea=True&amp;isModal=False</t>
  </si>
  <si>
    <t>605-2024</t>
  </si>
  <si>
    <t>Prestar los servicios profesionales en las labores operativas requeridas en la atención de movilizaciones y aglomeraciones, seguridad y convivencia implementadas por la alcaldía local de Teusaquillo, así como también, brindar su apoyo a la gestión de planes de emergencia cargados para los eventos de aglomeración en el marco del sistema único de gestión de aglomeraciones</t>
  </si>
  <si>
    <t>carlos andres rodriguez</t>
  </si>
  <si>
    <t>https://community.secop.gov.co/Public/Tendering/OpportunityDetail/Index?noticeUID=CO1.NTC.7147465&amp;isFromPublicArea=True&amp;isModal=False</t>
  </si>
  <si>
    <t>607-2024</t>
  </si>
  <si>
    <t>PRESTAR SUS SERVICIOS PROFESIONALES BRINDANDO APOYO JURIDICO PARA ADELANTAR Y DESARROLLAR LOS TRAMITES CONTRACTUALES, EN TODAS SUS ETAPAS, PARA EL FONDO DE DESARROLLO LOCAL DE TEUSAQUILLO.</t>
  </si>
  <si>
    <t>VALENTINA CIFUENTES MUÑOZ</t>
  </si>
  <si>
    <t>https://community.secop.gov.co/Public/Tendering/OpportunityDetail/Index?noticeUID=CO1.NTC.7188658&amp;isFromPublicArea=True&amp;isModal=False</t>
  </si>
  <si>
    <t>608-2024</t>
  </si>
  <si>
    <t>PRESTAR LOS SERVICIOS DE APOYO EN LA GESTIÓN EN ASUNTOS OPERATIVOS, ADMINISTRATIVOS Y ASISTENCIALES QUE SE DESARROLLAN EN EL ÁREA DE GESTIÓN POLICIVA Y JURÍDICA DE LA ALCALDÍA LOCAL DE TEUSAQUILLO</t>
  </si>
  <si>
    <t>MARIO RENE BECERRA MATEUS</t>
  </si>
  <si>
    <t>https://community.secop.gov.co/Public/Tendering/OpportunityDetail/Index?noticeUID=CO1.NTC.7218528&amp;isFromPublicArea=True&amp;isModal=False</t>
  </si>
  <si>
    <t>610-2024</t>
  </si>
  <si>
    <t>APOYAR TÉCNICAMENTE A LOS RESPONSABLES E INTEGRANTES DE LOS PROCESOS EN LA IMPLEMENTACIÓN DE HERRAMIENTAS DE GESTIÓN, SIGUIENDO LOS LINEAMIENTOS METODOLÓGICOS ESTABLECIDOS POR LA OFICINA ASESORA DE PLANEACIÓN DE LA SECRETARÍA DISTRITAL DE GOBIERNO</t>
  </si>
  <si>
    <t>LUISA MILENA ARIAS SIERRA</t>
  </si>
  <si>
    <t>https://community.secop.gov.co/Public/Tendering/OpportunityDetail/Index?noticeUID=CO1.NTC.7218529&amp;isFromPublicArea=True&amp;isModal=False</t>
  </si>
  <si>
    <t>UNICAMENTE ENTRE EL 30/DICIEMBRE /2024 al 31/DICIEMBRE /2024.</t>
  </si>
  <si>
    <t>4 MESES</t>
  </si>
  <si>
    <t>6 meses</t>
  </si>
  <si>
    <t>11 meses</t>
  </si>
  <si>
    <t>14 meses y 15 días</t>
  </si>
  <si>
    <t>5 meses</t>
  </si>
  <si>
    <t>7 meses</t>
  </si>
  <si>
    <t>7 meses y 15 días</t>
  </si>
  <si>
    <t>10 meses</t>
  </si>
  <si>
    <t>9 meses y 15 días</t>
  </si>
  <si>
    <t>12 meses y 15 días</t>
  </si>
  <si>
    <t>2 meses</t>
  </si>
  <si>
    <t>NATALY NARANJO BARRERO</t>
  </si>
  <si>
    <t>9 meses</t>
  </si>
  <si>
    <t>11 meses y 15 días</t>
  </si>
  <si>
    <t>8 meses</t>
  </si>
  <si>
    <t>6 meses y 15 días</t>
  </si>
  <si>
    <t>8 meses y 15 días</t>
  </si>
  <si>
    <t>6 meses  y 15 dias</t>
  </si>
  <si>
    <t>$ 18.550.000,00</t>
  </si>
  <si>
    <t>$ 23.850.000,00</t>
  </si>
  <si>
    <t>$ 12.825.000,00</t>
  </si>
  <si>
    <t>$ 11.520.000,00</t>
  </si>
  <si>
    <t>$ 11.400.000,00</t>
  </si>
  <si>
    <t>$ 13.400.000,00</t>
  </si>
  <si>
    <t>$ 21.200.000,00</t>
  </si>
  <si>
    <t>$ 34.000.000,00</t>
  </si>
  <si>
    <t>$ 27.000.000,00</t>
  </si>
  <si>
    <t>$ 24.000.000,00</t>
  </si>
  <si>
    <t>$ 10.050.000,00</t>
  </si>
  <si>
    <t>$ 15.050.000,00</t>
  </si>
  <si>
    <t>$ 28.000.000,00</t>
  </si>
  <si>
    <t>$ 23.100.000,00</t>
  </si>
  <si>
    <t>$ 31.500.000,00</t>
  </si>
  <si>
    <t>$ 11.250.000,00</t>
  </si>
  <si>
    <t>$ 15.750.000,00</t>
  </si>
  <si>
    <t>$ 21.000.000,00</t>
  </si>
  <si>
    <t>$ 9.975.000,00</t>
  </si>
  <si>
    <t>$ 8.550.000,00</t>
  </si>
  <si>
    <t>$ 19.600.000,00</t>
  </si>
  <si>
    <t>$ 13.475.000,00</t>
  </si>
  <si>
    <t>$ 16.800.000,00</t>
  </si>
  <si>
    <t>$ 11.725.000,00</t>
  </si>
  <si>
    <t>$ 11.550.000,00</t>
  </si>
  <si>
    <t>$ 15.900.000,00</t>
  </si>
  <si>
    <t>$ 12.000.000,00</t>
  </si>
  <si>
    <t>$ 25.500.000,00</t>
  </si>
  <si>
    <t>$ 8.640.000,00</t>
  </si>
  <si>
    <t>$ 10.500.000,00</t>
  </si>
  <si>
    <t>$ 10.000.000,00</t>
  </si>
  <si>
    <t>$ 7.125.000,00</t>
  </si>
  <si>
    <t>$ 11.875.000,00</t>
  </si>
  <si>
    <t>$ 13.250.000,00</t>
  </si>
  <si>
    <t>$ 14.000.000,00</t>
  </si>
  <si>
    <t>$ 12.500.000,00</t>
  </si>
  <si>
    <t>$ 8.375.000,00</t>
  </si>
  <si>
    <t>$ 10.875.000,00</t>
  </si>
  <si>
    <t>15.900.000 </t>
  </si>
  <si>
    <t>$ 6.700.000,00</t>
  </si>
  <si>
    <t>$ 5.700.000,00</t>
  </si>
  <si>
    <t>21.000.000 </t>
  </si>
  <si>
    <t>6.700.000 </t>
  </si>
  <si>
    <t>$ 10.600.000,00</t>
  </si>
  <si>
    <t>10.600.000 </t>
  </si>
  <si>
    <t>3 meses y 15 días</t>
  </si>
  <si>
    <t>4meses y 15 días</t>
  </si>
  <si>
    <t>7 meses y 15 dias</t>
  </si>
  <si>
    <t>4 meses y 15 días</t>
  </si>
  <si>
    <t>5 meses y 15 días</t>
  </si>
  <si>
    <t>5mesesy 15 días</t>
  </si>
  <si>
    <t>6 meses y 15 dias</t>
  </si>
  <si>
    <t>4 meses</t>
  </si>
  <si>
    <t>5 meses y 15 dias</t>
  </si>
  <si>
    <t>3.5</t>
  </si>
  <si>
    <t>5.5</t>
  </si>
  <si>
    <t>4.5</t>
  </si>
  <si>
    <t>4.7</t>
  </si>
  <si>
    <t>15.675.000 </t>
  </si>
  <si>
    <t>15.840.000 </t>
  </si>
  <si>
    <t>42.500.000 </t>
  </si>
  <si>
    <t>7.5</t>
  </si>
  <si>
    <t>6.5</t>
  </si>
  <si>
    <t>8.5</t>
  </si>
  <si>
    <t>21.500.000 </t>
  </si>
  <si>
    <t>5.2</t>
  </si>
  <si>
    <t>17.280.000 </t>
  </si>
  <si>
    <t>27.560.00</t>
  </si>
  <si>
    <t>6.7</t>
  </si>
  <si>
    <t>15.840.00</t>
  </si>
  <si>
    <t>27.560.000 </t>
  </si>
  <si>
    <t>12.825.000 </t>
  </si>
  <si>
    <t>6.4</t>
  </si>
  <si>
    <t>26.500.000 </t>
  </si>
  <si>
    <t>23.850.000 </t>
  </si>
  <si>
    <t>2.5</t>
  </si>
  <si>
    <t>18.550.000 </t>
  </si>
  <si>
    <t>19.600.000 </t>
  </si>
  <si>
    <t>22.050.000 </t>
  </si>
  <si>
    <t>8.550.000 </t>
  </si>
  <si>
    <t xml:space="preserve">EN ESTE PERIODO NO SE CELEBRARON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</si>
</sst>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\ #,##0.00;[Red]\-&quot;$&quot;\ #,##0.00"/>
    <numFmt numFmtId="164" formatCode="&quot;$&quot;\ #,##0;[Red]&quot;$&quot;\ #,##0"/>
    <numFmt numFmtId="165" formatCode="dd/mm/yyyy;@"/>
    <numFmt numFmtId="166" formatCode="0;[Red]0"/>
    <numFmt numFmtId="167" formatCode="[$$-240A]\ #,##0.0"/>
    <numFmt numFmtId="168" formatCode="d/mm/yyyy;@"/>
  </numFmts>
  <fonts count="2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Garamond"/>
      <family val="1"/>
    </font>
    <font>
      <b/>
      <sz val="16"/>
      <color theme="1"/>
      <name val="Garamond"/>
      <family val="1"/>
    </font>
    <font>
      <b/>
      <sz val="12"/>
      <color theme="1"/>
      <name val="Garamond"/>
      <family val="1"/>
    </font>
    <font>
      <b/>
      <sz val="13"/>
      <color theme="1"/>
      <name val="Garamond"/>
      <family val="1"/>
    </font>
    <font>
      <b/>
      <sz val="10"/>
      <color theme="0"/>
      <name val="Garamond"/>
      <family val="1"/>
    </font>
    <font>
      <b/>
      <sz val="9"/>
      <color theme="0"/>
      <name val="Garamond"/>
      <family val="1"/>
    </font>
    <font>
      <b/>
      <u/>
      <sz val="9"/>
      <color theme="0"/>
      <name val="Garamond"/>
      <family val="1"/>
    </font>
    <font>
      <sz val="10"/>
      <color rgb="FF000000"/>
      <name val="Garamond"/>
      <family val="1"/>
    </font>
    <font>
      <b/>
      <sz val="13"/>
      <color rgb="FFFF0000"/>
      <name val="Garamond"/>
      <family val="1"/>
    </font>
    <font>
      <b/>
      <sz val="12"/>
      <color rgb="FFFF0000"/>
      <name val="Garamond"/>
      <family val="1"/>
    </font>
    <font>
      <u/>
      <sz val="11"/>
      <color theme="10"/>
      <name val="Garamond"/>
      <family val="1"/>
    </font>
    <font>
      <b/>
      <sz val="10"/>
      <color rgb="FF000000"/>
      <name val="Garamond"/>
      <family val="1"/>
    </font>
    <font>
      <b/>
      <sz val="10"/>
      <color rgb="FFFFFFFF"/>
      <name val="Garamond"/>
      <family val="1"/>
    </font>
    <font>
      <u/>
      <sz val="10"/>
      <color theme="10"/>
      <name val="Garamond"/>
      <family val="1"/>
    </font>
    <font>
      <b/>
      <u/>
      <sz val="10"/>
      <color rgb="FFFFFFFF"/>
      <name val="Garamond"/>
      <family val="1"/>
    </font>
    <font>
      <sz val="10"/>
      <color rgb="FF666666"/>
      <name val="Garamond"/>
      <family val="1"/>
    </font>
    <font>
      <u/>
      <sz val="10"/>
      <color rgb="FF000000"/>
      <name val="Garamond"/>
      <family val="1"/>
    </font>
    <font>
      <sz val="10"/>
      <color theme="1"/>
      <name val="Garamond"/>
      <family val="1"/>
    </font>
    <font>
      <sz val="10"/>
      <color rgb="FF1F1F1F"/>
      <name val="Garamond"/>
      <family val="1"/>
    </font>
    <font>
      <u/>
      <sz val="10"/>
      <color rgb="FF0563C1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justify" vertical="center" wrapText="1"/>
    </xf>
    <xf numFmtId="0" fontId="9" fillId="2" borderId="1" xfId="1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11" fillId="0" borderId="0" xfId="0" applyFont="1"/>
    <xf numFmtId="0" fontId="10" fillId="0" borderId="0" xfId="0" applyFont="1" applyAlignment="1">
      <alignment horizontal="justify" vertical="center" wrapText="1"/>
    </xf>
    <xf numFmtId="0" fontId="12" fillId="0" borderId="0" xfId="0" applyFont="1"/>
    <xf numFmtId="0" fontId="13" fillId="0" borderId="0" xfId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9" fontId="19" fillId="0" borderId="1" xfId="2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168" fontId="2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4" fontId="20" fillId="5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8" fontId="10" fillId="4" borderId="1" xfId="0" applyNumberFormat="1" applyFont="1" applyFill="1" applyBorder="1" applyAlignment="1">
      <alignment horizontal="center" vertical="center" wrapText="1"/>
    </xf>
    <xf numFmtId="8" fontId="10" fillId="0" borderId="1" xfId="0" applyNumberFormat="1" applyFont="1" applyBorder="1" applyAlignment="1">
      <alignment horizontal="center" vertical="center" wrapText="1"/>
    </xf>
    <xf numFmtId="167" fontId="10" fillId="5" borderId="1" xfId="0" applyNumberFormat="1" applyFont="1" applyFill="1" applyBorder="1" applyAlignment="1">
      <alignment horizontal="center" vertical="center" wrapText="1"/>
    </xf>
  </cellXfs>
  <cellStyles count="3">
    <cellStyle name="Hipervínculo" xfId="1" builtinId="8"/>
    <cellStyle name="Hyperlink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olo/Desktop/CONTRALORIA%20ELI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Informe"/>
    </sheetNames>
    <sheetDataSet>
      <sheetData sheetId="0" refreshError="1">
        <row r="1">
          <cell r="B1" t="str">
            <v>CONTRATISTA</v>
          </cell>
          <cell r="C1" t="str">
            <v>CEDULA</v>
          </cell>
          <cell r="D1" t="str">
            <v>TIPO DE GASTO</v>
          </cell>
          <cell r="E1" t="str">
            <v>VALOR DEL CONTRATO</v>
          </cell>
          <cell r="F1" t="str">
            <v>VALOR DE ADICIONES</v>
          </cell>
          <cell r="G1" t="str">
            <v>VALOR TOTAL DEL CONTRATO</v>
          </cell>
          <cell r="H1" t="str">
            <v>PLAZO DE EJECUCION (MESES)</v>
          </cell>
          <cell r="I1" t="str">
            <v>FECHA DE INICIO</v>
          </cell>
          <cell r="J1" t="str">
            <v>FECHA DE TERMINACION</v>
          </cell>
        </row>
        <row r="2">
          <cell r="B2" t="str">
            <v xml:space="preserve">COMODATO JAC SANTA TERESITA </v>
          </cell>
          <cell r="C2">
            <v>901376847</v>
          </cell>
          <cell r="G2">
            <v>0</v>
          </cell>
          <cell r="I2">
            <v>45316</v>
          </cell>
        </row>
        <row r="3">
          <cell r="B3" t="str">
            <v>COMODATO JAC CENTRO URBANO</v>
          </cell>
          <cell r="C3">
            <v>900974202</v>
          </cell>
          <cell r="G3">
            <v>0</v>
          </cell>
          <cell r="I3">
            <v>45316</v>
          </cell>
        </row>
        <row r="4">
          <cell r="B4" t="str">
            <v>COMODATO JAC NUEVO CAMPIN</v>
          </cell>
          <cell r="C4">
            <v>901690194</v>
          </cell>
          <cell r="G4">
            <v>0</v>
          </cell>
          <cell r="I4">
            <v>45315</v>
          </cell>
        </row>
        <row r="5">
          <cell r="B5" t="str">
            <v>COMODATO JAC NICOLÁS DE FEDERMAN</v>
          </cell>
          <cell r="C5">
            <v>900232784</v>
          </cell>
          <cell r="G5">
            <v>0</v>
          </cell>
          <cell r="I5">
            <v>45330</v>
          </cell>
        </row>
        <row r="6">
          <cell r="B6" t="str">
            <v>COMODATO JAC QUIRINAL</v>
          </cell>
          <cell r="C6">
            <v>1026594128</v>
          </cell>
          <cell r="G6">
            <v>0</v>
          </cell>
          <cell r="I6">
            <v>45317</v>
          </cell>
        </row>
        <row r="7">
          <cell r="B7" t="str">
            <v>COMODATO JAC GALERIAS</v>
          </cell>
          <cell r="C7">
            <v>900326344</v>
          </cell>
          <cell r="G7">
            <v>0</v>
          </cell>
          <cell r="I7">
            <v>45315</v>
          </cell>
        </row>
        <row r="8">
          <cell r="B8" t="str">
            <v>COMODATO JAC SAN LUIS</v>
          </cell>
          <cell r="C8">
            <v>900118499</v>
          </cell>
          <cell r="G8">
            <v>0</v>
          </cell>
          <cell r="I8">
            <v>45316</v>
          </cell>
        </row>
        <row r="9">
          <cell r="B9" t="str">
            <v>COMODATO ALFONSO LOPEZ</v>
          </cell>
          <cell r="C9">
            <v>900326761</v>
          </cell>
          <cell r="G9">
            <v>0</v>
          </cell>
          <cell r="I9">
            <v>45315</v>
          </cell>
        </row>
        <row r="10">
          <cell r="B10" t="str">
            <v>GONSEGUROS CORREDORES DE SEGUROS S.A</v>
          </cell>
          <cell r="C10">
            <v>805003801</v>
          </cell>
          <cell r="G10">
            <v>0</v>
          </cell>
          <cell r="I10">
            <v>45328</v>
          </cell>
        </row>
        <row r="11">
          <cell r="B11" t="str">
            <v>LYDA OSMA</v>
          </cell>
          <cell r="C11">
            <v>65782526</v>
          </cell>
          <cell r="G11">
            <v>30800000</v>
          </cell>
          <cell r="I11">
            <v>45331</v>
          </cell>
        </row>
        <row r="12">
          <cell r="B12" t="str">
            <v>LUISA VELASCO</v>
          </cell>
          <cell r="C12">
            <v>1030552280</v>
          </cell>
          <cell r="G12">
            <v>21200000</v>
          </cell>
          <cell r="I12">
            <v>45334</v>
          </cell>
        </row>
        <row r="13">
          <cell r="B13" t="str">
            <v>LAURA PALACIO</v>
          </cell>
          <cell r="C13">
            <v>1049638973</v>
          </cell>
          <cell r="G13">
            <v>31800000</v>
          </cell>
          <cell r="I13">
            <v>45331</v>
          </cell>
        </row>
        <row r="14">
          <cell r="B14" t="str">
            <v>JUAN PABLO MALAGON</v>
          </cell>
          <cell r="C14">
            <v>80196802</v>
          </cell>
          <cell r="G14">
            <v>11400000</v>
          </cell>
          <cell r="I14">
            <v>45356</v>
          </cell>
        </row>
        <row r="15">
          <cell r="B15" t="str">
            <v xml:space="preserve">YOANA CARDOZO </v>
          </cell>
          <cell r="C15">
            <v>52888316</v>
          </cell>
          <cell r="G15">
            <v>11400000</v>
          </cell>
          <cell r="I15">
            <v>45356</v>
          </cell>
        </row>
        <row r="16">
          <cell r="B16" t="str">
            <v>JEIMY GIRAL VERGARA</v>
          </cell>
          <cell r="C16">
            <v>52748681</v>
          </cell>
          <cell r="G16">
            <v>19000000</v>
          </cell>
          <cell r="I16">
            <v>45342</v>
          </cell>
        </row>
        <row r="17">
          <cell r="B17" t="str">
            <v>ANDREA PEREIRA</v>
          </cell>
          <cell r="C17">
            <v>1102845700</v>
          </cell>
          <cell r="G17">
            <v>39600000</v>
          </cell>
          <cell r="I17">
            <v>45342</v>
          </cell>
        </row>
        <row r="18">
          <cell r="B18" t="str">
            <v>DAVID EDMUNDO SOTELO</v>
          </cell>
          <cell r="C18">
            <v>80099761</v>
          </cell>
          <cell r="G18">
            <v>24400000</v>
          </cell>
          <cell r="I18">
            <v>45342</v>
          </cell>
        </row>
        <row r="19">
          <cell r="B19" t="str">
            <v>KAREN DANIELA PARADA</v>
          </cell>
          <cell r="C19">
            <v>1012435649</v>
          </cell>
          <cell r="G19">
            <v>39600000</v>
          </cell>
          <cell r="I19">
            <v>45342</v>
          </cell>
        </row>
        <row r="20">
          <cell r="B20" t="str">
            <v>LAURA LUZ SANCHEZ</v>
          </cell>
          <cell r="C20">
            <v>1062401039</v>
          </cell>
          <cell r="G20">
            <v>21200000</v>
          </cell>
          <cell r="I20">
            <v>45342</v>
          </cell>
        </row>
        <row r="21">
          <cell r="B21" t="str">
            <v>ERIKA ESPEJO</v>
          </cell>
          <cell r="C21">
            <v>1015412609</v>
          </cell>
          <cell r="G21">
            <v>34000000</v>
          </cell>
          <cell r="I21">
            <v>45342</v>
          </cell>
        </row>
        <row r="22">
          <cell r="B22" t="str">
            <v xml:space="preserve">LUZ DARY AYALA </v>
          </cell>
          <cell r="C22">
            <v>52011073</v>
          </cell>
          <cell r="G22">
            <v>51000000</v>
          </cell>
          <cell r="I22">
            <v>45342</v>
          </cell>
        </row>
        <row r="23">
          <cell r="B23" t="str">
            <v xml:space="preserve"> KATHERINE PEÑA</v>
          </cell>
          <cell r="C23">
            <v>1022426514</v>
          </cell>
          <cell r="G23">
            <v>34000000</v>
          </cell>
          <cell r="I23">
            <v>45342</v>
          </cell>
        </row>
        <row r="24">
          <cell r="B24" t="str">
            <v>WILSON OROZCO</v>
          </cell>
          <cell r="C24">
            <v>1143357261</v>
          </cell>
          <cell r="G24">
            <v>34000000</v>
          </cell>
          <cell r="I24">
            <v>45342</v>
          </cell>
        </row>
        <row r="25">
          <cell r="B25" t="str">
            <v>BERNA PAOLA ROJAS</v>
          </cell>
          <cell r="C25">
            <v>1122647761</v>
          </cell>
          <cell r="G25">
            <v>18550000</v>
          </cell>
          <cell r="I25">
            <v>45342</v>
          </cell>
        </row>
        <row r="26">
          <cell r="B26" t="str">
            <v>JULIO ARBOLEDA</v>
          </cell>
          <cell r="C26">
            <v>80189508</v>
          </cell>
          <cell r="G26">
            <v>31800000</v>
          </cell>
          <cell r="I26">
            <v>45348</v>
          </cell>
        </row>
        <row r="27">
          <cell r="B27" t="str">
            <v>ELIZABETH ECHEVERRY JIMENEZ</v>
          </cell>
          <cell r="C27">
            <v>24581999</v>
          </cell>
          <cell r="G27">
            <v>42000000</v>
          </cell>
          <cell r="I27">
            <v>45359</v>
          </cell>
        </row>
        <row r="28">
          <cell r="B28" t="str">
            <v>MILLER DUBAN LOAIZA PINILLA</v>
          </cell>
          <cell r="C28">
            <v>1022418451</v>
          </cell>
          <cell r="G28">
            <v>31800000</v>
          </cell>
          <cell r="I28">
            <v>45358</v>
          </cell>
        </row>
        <row r="29">
          <cell r="B29" t="str">
            <v>JOSE JOAQUIN OCAMPO</v>
          </cell>
          <cell r="C29">
            <v>94391606</v>
          </cell>
          <cell r="G29">
            <v>34000000</v>
          </cell>
          <cell r="I29">
            <v>45342</v>
          </cell>
        </row>
        <row r="30">
          <cell r="B30" t="str">
            <v xml:space="preserve">HELIODORO MANRRIQUE </v>
          </cell>
          <cell r="C30">
            <v>79462194</v>
          </cell>
          <cell r="G30">
            <v>31800000</v>
          </cell>
          <cell r="I30">
            <v>45357</v>
          </cell>
        </row>
        <row r="31">
          <cell r="B31" t="str">
            <v>ORLANDO NARVAEZ</v>
          </cell>
          <cell r="C31">
            <v>79380264</v>
          </cell>
          <cell r="G31">
            <v>14976000</v>
          </cell>
          <cell r="I31">
            <v>45366</v>
          </cell>
        </row>
        <row r="32">
          <cell r="B32" t="str">
            <v xml:space="preserve">SANDRA FELICIANO </v>
          </cell>
          <cell r="C32">
            <v>52746874</v>
          </cell>
          <cell r="G32">
            <v>14976000</v>
          </cell>
          <cell r="I32">
            <v>45364</v>
          </cell>
        </row>
        <row r="33">
          <cell r="B33" t="str">
            <v>DIANA ESMERALDA CARRILLO ACOSTA</v>
          </cell>
          <cell r="C33">
            <v>1026263857</v>
          </cell>
          <cell r="G33">
            <v>13800000</v>
          </cell>
          <cell r="I33">
            <v>45348</v>
          </cell>
        </row>
        <row r="34">
          <cell r="B34" t="str">
            <v>ANA ZULAY RINCON</v>
          </cell>
          <cell r="C34">
            <v>1020758528</v>
          </cell>
          <cell r="G34">
            <v>11400000</v>
          </cell>
          <cell r="I34">
            <v>45348</v>
          </cell>
        </row>
        <row r="35">
          <cell r="B35" t="str">
            <v>EVA ROCÍO MORALES BUSTOS</v>
          </cell>
          <cell r="C35">
            <v>1051674441</v>
          </cell>
          <cell r="G35">
            <v>39600000</v>
          </cell>
          <cell r="I35">
            <v>45342</v>
          </cell>
        </row>
        <row r="36">
          <cell r="B36" t="str">
            <v>YESSICA PAOLA NOGUERA BECERRA</v>
          </cell>
          <cell r="C36">
            <v>1047413327</v>
          </cell>
          <cell r="G36">
            <v>32700000</v>
          </cell>
          <cell r="I36">
            <v>45342</v>
          </cell>
        </row>
        <row r="37">
          <cell r="B37" t="str">
            <v>DORIS ESPERANZA MEDINA GOMEZ</v>
          </cell>
          <cell r="C37">
            <v>51778725</v>
          </cell>
          <cell r="G37">
            <v>26400000</v>
          </cell>
          <cell r="I37">
            <v>45350</v>
          </cell>
        </row>
        <row r="38">
          <cell r="B38" t="str">
            <v>VALERIA BECARIA MORALES</v>
          </cell>
          <cell r="C38">
            <v>1026569552</v>
          </cell>
          <cell r="G38">
            <v>23100000</v>
          </cell>
          <cell r="I38">
            <v>45348</v>
          </cell>
        </row>
        <row r="39">
          <cell r="B39" t="str">
            <v>DANA MELO ROMERO</v>
          </cell>
          <cell r="C39">
            <v>1032486275</v>
          </cell>
          <cell r="G39">
            <v>11400000</v>
          </cell>
          <cell r="I39">
            <v>45348</v>
          </cell>
        </row>
        <row r="40">
          <cell r="B40" t="str">
            <v>CAROLINA PORRAS</v>
          </cell>
          <cell r="C40">
            <v>1026284149</v>
          </cell>
          <cell r="G40">
            <v>20100000</v>
          </cell>
          <cell r="I40">
            <v>45345</v>
          </cell>
        </row>
        <row r="41">
          <cell r="B41" t="str">
            <v>MIGUEL DECHAMPS</v>
          </cell>
          <cell r="C41">
            <v>1026586460</v>
          </cell>
          <cell r="G41">
            <v>14976000</v>
          </cell>
          <cell r="I41">
            <v>45366</v>
          </cell>
        </row>
        <row r="42">
          <cell r="B42" t="str">
            <v>GLORIA MATILDE SANTANA CASALLAS</v>
          </cell>
          <cell r="C42">
            <v>51907536</v>
          </cell>
          <cell r="G42">
            <v>13400000</v>
          </cell>
          <cell r="I42">
            <v>45348</v>
          </cell>
        </row>
        <row r="43">
          <cell r="B43" t="str">
            <v>SANTIAGO LOPEZ RAMIREZ</v>
          </cell>
          <cell r="C43">
            <v>80084525</v>
          </cell>
          <cell r="G43">
            <v>23100000</v>
          </cell>
          <cell r="I43">
            <v>45356</v>
          </cell>
        </row>
        <row r="44">
          <cell r="B44" t="str">
            <v>OMAIRA BOADA GARCIA</v>
          </cell>
          <cell r="C44">
            <v>60380265</v>
          </cell>
          <cell r="G44">
            <v>20100000</v>
          </cell>
          <cell r="I44">
            <v>45349</v>
          </cell>
        </row>
        <row r="45">
          <cell r="B45" t="str">
            <v>NATALIA JULIETH GUTIERREZ GARCIA</v>
          </cell>
          <cell r="C45">
            <v>1013678760</v>
          </cell>
          <cell r="G45">
            <v>14976000</v>
          </cell>
          <cell r="I45">
            <v>45372</v>
          </cell>
        </row>
        <row r="46">
          <cell r="B46" t="str">
            <v>JAIRO GONZALEZ TORRES</v>
          </cell>
          <cell r="C46">
            <v>79326120</v>
          </cell>
          <cell r="G46">
            <v>14976000</v>
          </cell>
          <cell r="I46">
            <v>45376</v>
          </cell>
        </row>
        <row r="47">
          <cell r="B47" t="str">
            <v>JORGE IGNACIO RUEDA PUERTO</v>
          </cell>
          <cell r="C47">
            <v>80071894</v>
          </cell>
          <cell r="G47">
            <v>14976000</v>
          </cell>
          <cell r="I47">
            <v>45376</v>
          </cell>
        </row>
        <row r="48">
          <cell r="B48" t="str">
            <v>MARCO GABRIEL LOPEZ POLO</v>
          </cell>
          <cell r="C48">
            <v>15030116</v>
          </cell>
          <cell r="G48">
            <v>14976000</v>
          </cell>
          <cell r="I48">
            <v>45376</v>
          </cell>
        </row>
        <row r="49">
          <cell r="B49" t="str">
            <v>HECTOR AUGUSTO CARREÑO</v>
          </cell>
          <cell r="C49">
            <v>79101709</v>
          </cell>
          <cell r="G49">
            <v>25800000</v>
          </cell>
          <cell r="I49">
            <v>45349</v>
          </cell>
        </row>
        <row r="50">
          <cell r="B50" t="str">
            <v>LUIS EDUARDO BARBOSA SÁNCHEZ</v>
          </cell>
          <cell r="C50">
            <v>19202491</v>
          </cell>
          <cell r="G50">
            <v>34320000</v>
          </cell>
          <cell r="I50">
            <v>45349</v>
          </cell>
        </row>
        <row r="51">
          <cell r="B51" t="str">
            <v>LIDIER FONSECA GUERRERO</v>
          </cell>
          <cell r="C51">
            <v>80452722</v>
          </cell>
          <cell r="G51">
            <v>13400000</v>
          </cell>
          <cell r="I51">
            <v>45370</v>
          </cell>
        </row>
        <row r="52">
          <cell r="B52" t="str">
            <v>CARMEN FABIOLA CEPEDA ABRIL</v>
          </cell>
          <cell r="C52">
            <v>41679195</v>
          </cell>
          <cell r="G52">
            <v>31800000</v>
          </cell>
          <cell r="I52">
            <v>45357</v>
          </cell>
        </row>
        <row r="53">
          <cell r="B53" t="str">
            <v>ADRIANA PAOLA DIAZ CHAVEZ</v>
          </cell>
          <cell r="C53">
            <v>1023952787</v>
          </cell>
          <cell r="G53">
            <v>14976000</v>
          </cell>
          <cell r="I53">
            <v>45366</v>
          </cell>
        </row>
        <row r="54">
          <cell r="B54" t="str">
            <v xml:space="preserve">YORLEN SANCHEZ </v>
          </cell>
          <cell r="C54">
            <v>1010175749</v>
          </cell>
          <cell r="G54">
            <v>13400000</v>
          </cell>
          <cell r="I54">
            <v>45370</v>
          </cell>
        </row>
        <row r="55">
          <cell r="B55" t="str">
            <v>BRENDA MARCELA CORDOBA</v>
          </cell>
          <cell r="C55">
            <v>1032419674</v>
          </cell>
          <cell r="G55">
            <v>17100000</v>
          </cell>
          <cell r="I55">
            <v>45349</v>
          </cell>
        </row>
        <row r="56">
          <cell r="B56" t="str">
            <v>LUZ MARINA CASTILLO VANEGAS</v>
          </cell>
          <cell r="C56">
            <v>52550641</v>
          </cell>
          <cell r="G56">
            <v>14976000</v>
          </cell>
          <cell r="I56">
            <v>45376</v>
          </cell>
        </row>
        <row r="57">
          <cell r="B57" t="str">
            <v>RUBEN DARIO GUEVARA MONROY</v>
          </cell>
          <cell r="C57">
            <v>79729767</v>
          </cell>
          <cell r="G57">
            <v>31800000</v>
          </cell>
          <cell r="I57">
            <v>45349</v>
          </cell>
        </row>
        <row r="58">
          <cell r="B58" t="str">
            <v>MARCO ANTONIO PEREZ JIMENEZ</v>
          </cell>
          <cell r="C58">
            <v>92555279</v>
          </cell>
          <cell r="G58">
            <v>39600000</v>
          </cell>
          <cell r="I58">
            <v>45356</v>
          </cell>
        </row>
        <row r="59">
          <cell r="B59" t="str">
            <v>NICOLÁS QUINTERO PEREZ</v>
          </cell>
          <cell r="C59">
            <v>1032462391</v>
          </cell>
          <cell r="G59">
            <v>41600000</v>
          </cell>
          <cell r="I59">
            <v>45350</v>
          </cell>
        </row>
        <row r="60">
          <cell r="B60" t="str">
            <v>Felipe Rodriguez</v>
          </cell>
          <cell r="C60">
            <v>1016063292</v>
          </cell>
          <cell r="G60">
            <v>22400000</v>
          </cell>
          <cell r="I60">
            <v>45349</v>
          </cell>
        </row>
        <row r="61">
          <cell r="B61" t="str">
            <v>CAROLINA GONZALEZ PULIDO</v>
          </cell>
          <cell r="C61">
            <v>52765534</v>
          </cell>
          <cell r="G61">
            <v>31800000</v>
          </cell>
          <cell r="I61">
            <v>45357</v>
          </cell>
        </row>
        <row r="62">
          <cell r="B62" t="str">
            <v>Simon Arcangel Chacon Rodriguez</v>
          </cell>
          <cell r="C62">
            <v>19297950</v>
          </cell>
          <cell r="G62">
            <v>23673333</v>
          </cell>
          <cell r="I62">
            <v>45364</v>
          </cell>
        </row>
        <row r="63">
          <cell r="B63" t="str">
            <v>CRHYSTEL SHIRLEY BRAVO SEGURA</v>
          </cell>
          <cell r="C63">
            <v>1018492056</v>
          </cell>
          <cell r="G63">
            <v>31800000</v>
          </cell>
          <cell r="I63">
            <v>45359</v>
          </cell>
        </row>
        <row r="64">
          <cell r="B64" t="str">
            <v>PAULA ANDREA GRANADA RODRIGUEZ</v>
          </cell>
          <cell r="C64">
            <v>1032502251</v>
          </cell>
          <cell r="G64">
            <v>31800000</v>
          </cell>
          <cell r="I64">
            <v>45350</v>
          </cell>
        </row>
        <row r="65">
          <cell r="B65" t="str">
            <v>YADDY LUCELLY RODRIGUEZ BARRETO</v>
          </cell>
          <cell r="C65">
            <v>20638231</v>
          </cell>
          <cell r="G65">
            <v>17100000</v>
          </cell>
          <cell r="I65">
            <v>45355</v>
          </cell>
        </row>
        <row r="66">
          <cell r="B66" t="str">
            <v>DIANA ALEJANDRA PARRA RODRIGUEZ</v>
          </cell>
          <cell r="C66">
            <v>1016043898</v>
          </cell>
          <cell r="G66">
            <v>36000000</v>
          </cell>
          <cell r="I66">
            <v>45370</v>
          </cell>
        </row>
        <row r="67">
          <cell r="B67" t="str">
            <v>NARCY JOHANNA MANOSALVA BERNAL</v>
          </cell>
          <cell r="C67">
            <v>53097419</v>
          </cell>
          <cell r="G67">
            <v>21200000</v>
          </cell>
          <cell r="I67">
            <v>45357</v>
          </cell>
        </row>
        <row r="68">
          <cell r="B68" t="str">
            <v>Jefferson David Ovalle</v>
          </cell>
          <cell r="C68">
            <v>1014206003</v>
          </cell>
          <cell r="G68">
            <v>14963333</v>
          </cell>
          <cell r="I68">
            <v>45372</v>
          </cell>
        </row>
        <row r="69">
          <cell r="B69" t="str">
            <v>Carlos Montenegro</v>
          </cell>
          <cell r="C69">
            <v>79780762</v>
          </cell>
          <cell r="G69">
            <v>31800000</v>
          </cell>
          <cell r="I69">
            <v>45362</v>
          </cell>
        </row>
        <row r="70">
          <cell r="B70" t="str">
            <v xml:space="preserve">EDGAR  ESCOBAR ZULOAGA </v>
          </cell>
          <cell r="C70">
            <v>19275820</v>
          </cell>
          <cell r="G70">
            <v>21200000</v>
          </cell>
          <cell r="I70">
            <v>45355</v>
          </cell>
        </row>
        <row r="71">
          <cell r="B71" t="str">
            <v>CINDY PAOLA ÁLVAREZ SIERRA</v>
          </cell>
          <cell r="C71">
            <v>1010206761</v>
          </cell>
          <cell r="G71">
            <v>31800000</v>
          </cell>
          <cell r="I71">
            <v>45356</v>
          </cell>
        </row>
        <row r="72">
          <cell r="B72" t="str">
            <v>DIANA MARCELA LARGO PÉREZ</v>
          </cell>
          <cell r="C72">
            <v>52852849</v>
          </cell>
          <cell r="G72">
            <v>17100000</v>
          </cell>
          <cell r="I72">
            <v>45359</v>
          </cell>
        </row>
        <row r="73">
          <cell r="B73" t="str">
            <v xml:space="preserve">Hetbett Guerra / Katerine Celeste </v>
          </cell>
          <cell r="C73">
            <v>1032362468</v>
          </cell>
          <cell r="G73">
            <v>17100000</v>
          </cell>
          <cell r="I73">
            <v>45357</v>
          </cell>
        </row>
        <row r="74">
          <cell r="B74" t="str">
            <v xml:space="preserve">Karla Patricia Lozano </v>
          </cell>
          <cell r="C74">
            <v>1102845524</v>
          </cell>
          <cell r="G74">
            <v>13250000</v>
          </cell>
          <cell r="I74">
            <v>45359</v>
          </cell>
        </row>
        <row r="75">
          <cell r="B75" t="str">
            <v>Oscar Giovanny Contreras</v>
          </cell>
          <cell r="C75">
            <v>11413532</v>
          </cell>
          <cell r="G75">
            <v>31800000</v>
          </cell>
          <cell r="I75">
            <v>45362</v>
          </cell>
        </row>
        <row r="76">
          <cell r="B76" t="str">
            <v xml:space="preserve"> Marian Barbosa</v>
          </cell>
          <cell r="C76">
            <v>1000158884</v>
          </cell>
          <cell r="G76">
            <v>10140000</v>
          </cell>
          <cell r="I76">
            <v>45364</v>
          </cell>
        </row>
        <row r="77">
          <cell r="B77" t="str">
            <v>CARLOS FORERO</v>
          </cell>
          <cell r="C77">
            <v>1032365841</v>
          </cell>
          <cell r="G77">
            <v>33600000</v>
          </cell>
          <cell r="I77">
            <v>45372</v>
          </cell>
        </row>
        <row r="78">
          <cell r="B78" t="str">
            <v xml:space="preserve">Alejandro alvis </v>
          </cell>
          <cell r="C78">
            <v>1001972559</v>
          </cell>
          <cell r="G78">
            <v>27736667</v>
          </cell>
          <cell r="I78">
            <v>45374</v>
          </cell>
        </row>
        <row r="79">
          <cell r="B79" t="str">
            <v xml:space="preserve">Thalia puentes </v>
          </cell>
          <cell r="C79">
            <v>1019127390</v>
          </cell>
          <cell r="G79">
            <v>33600000</v>
          </cell>
          <cell r="I79">
            <v>45357</v>
          </cell>
        </row>
        <row r="80">
          <cell r="B80" t="str">
            <v>CESAR DAVID ARDILA CATAÑO</v>
          </cell>
          <cell r="C80">
            <v>1014199142</v>
          </cell>
          <cell r="G80">
            <v>33600000</v>
          </cell>
          <cell r="I80">
            <v>45359</v>
          </cell>
        </row>
        <row r="81">
          <cell r="B81" t="str">
            <v>SEGURIDAD 2000 LTDA</v>
          </cell>
          <cell r="C81">
            <v>800085492</v>
          </cell>
          <cell r="G81">
            <v>387438525</v>
          </cell>
          <cell r="I81">
            <v>45356</v>
          </cell>
        </row>
        <row r="82">
          <cell r="B82" t="str">
            <v>WILLIAM ZAMORA RODRÍGUEZ</v>
          </cell>
          <cell r="C82">
            <v>1016010337</v>
          </cell>
          <cell r="G82">
            <v>14976000</v>
          </cell>
          <cell r="I82">
            <v>45366</v>
          </cell>
        </row>
        <row r="83">
          <cell r="B83" t="str">
            <v xml:space="preserve">DANIEL ALEXANDER ROZO </v>
          </cell>
          <cell r="C83">
            <v>1024479953</v>
          </cell>
          <cell r="G83">
            <v>14976000</v>
          </cell>
          <cell r="I83">
            <v>45370</v>
          </cell>
        </row>
        <row r="84">
          <cell r="B84" t="str">
            <v xml:space="preserve">Alvaro Enrique Escobar Quintero </v>
          </cell>
          <cell r="C84">
            <v>1013622597</v>
          </cell>
          <cell r="G84">
            <v>25000000</v>
          </cell>
          <cell r="I84">
            <v>45365</v>
          </cell>
        </row>
        <row r="85">
          <cell r="B85" t="str">
            <v>MARIA IBAÑEZ</v>
          </cell>
          <cell r="C85">
            <v>39708891</v>
          </cell>
          <cell r="G85">
            <v>17100000</v>
          </cell>
          <cell r="I85">
            <v>45404</v>
          </cell>
        </row>
        <row r="86">
          <cell r="B86" t="str">
            <v>ELVIS ENRIQUE DONADO PAREJO</v>
          </cell>
          <cell r="C86">
            <v>72282962</v>
          </cell>
          <cell r="G86">
            <v>14976000</v>
          </cell>
          <cell r="I86">
            <v>45369</v>
          </cell>
        </row>
        <row r="87">
          <cell r="B87" t="str">
            <v>IVAN DARIO RUIZ</v>
          </cell>
          <cell r="C87">
            <v>1013604545</v>
          </cell>
          <cell r="G87">
            <v>14976000</v>
          </cell>
          <cell r="I87">
            <v>45366</v>
          </cell>
        </row>
        <row r="88">
          <cell r="B88" t="str">
            <v>JEIMMY ANDREA BAEZ ROJAS</v>
          </cell>
          <cell r="C88">
            <v>53079674</v>
          </cell>
          <cell r="G88">
            <v>20100000</v>
          </cell>
          <cell r="I88">
            <v>45378</v>
          </cell>
        </row>
        <row r="89">
          <cell r="B89" t="str">
            <v>LUISA MILENA ARIAS SIERRA</v>
          </cell>
          <cell r="C89">
            <v>1033783025</v>
          </cell>
          <cell r="G89">
            <v>28800000</v>
          </cell>
          <cell r="I89">
            <v>45359</v>
          </cell>
        </row>
        <row r="90">
          <cell r="B90" t="str">
            <v>JUAN CARLOS ORTEGA TORRES</v>
          </cell>
          <cell r="C90">
            <v>79319302</v>
          </cell>
          <cell r="G90">
            <v>31800000</v>
          </cell>
          <cell r="I90">
            <v>45364</v>
          </cell>
        </row>
        <row r="91">
          <cell r="B91" t="str">
            <v>LINA MARCELA BOHORQUEZ POLO</v>
          </cell>
          <cell r="C91">
            <v>1013675635</v>
          </cell>
          <cell r="G91">
            <v>31800000</v>
          </cell>
          <cell r="I91">
            <v>45363</v>
          </cell>
        </row>
        <row r="92">
          <cell r="B92" t="str">
            <v>KATHERINE AMADO DUARTE</v>
          </cell>
          <cell r="C92">
            <v>53011487</v>
          </cell>
          <cell r="G92">
            <v>17100000</v>
          </cell>
          <cell r="I92">
            <v>45366</v>
          </cell>
        </row>
        <row r="93">
          <cell r="B93" t="str">
            <v>HUGO JAVIER RUBIO RODRIGUEZ</v>
          </cell>
          <cell r="C93">
            <v>1085896630</v>
          </cell>
          <cell r="G93">
            <v>39600000</v>
          </cell>
          <cell r="I93">
            <v>45363</v>
          </cell>
        </row>
        <row r="94">
          <cell r="B94" t="str">
            <v xml:space="preserve">JHON CABRERA </v>
          </cell>
          <cell r="C94">
            <v>12210415</v>
          </cell>
          <cell r="G94">
            <v>10050000</v>
          </cell>
          <cell r="I94">
            <v>45359</v>
          </cell>
        </row>
        <row r="95">
          <cell r="B95" t="str">
            <v xml:space="preserve">ALEXANDRA PATRICIA GUTIERREZ BELTRÁN </v>
          </cell>
          <cell r="C95">
            <v>52192870</v>
          </cell>
          <cell r="G95">
            <v>31800000</v>
          </cell>
          <cell r="I95">
            <v>45364</v>
          </cell>
        </row>
        <row r="96">
          <cell r="B96" t="str">
            <v>EDNA DAVILA</v>
          </cell>
          <cell r="C96">
            <v>39540981</v>
          </cell>
          <cell r="G96">
            <v>10500000</v>
          </cell>
          <cell r="I96">
            <v>45359</v>
          </cell>
        </row>
        <row r="97">
          <cell r="B97" t="str">
            <v xml:space="preserve">SUSAN BALLEN VEGA </v>
          </cell>
          <cell r="C97">
            <v>1000688942</v>
          </cell>
          <cell r="G97">
            <v>17100000</v>
          </cell>
          <cell r="I97">
            <v>45359</v>
          </cell>
        </row>
        <row r="98">
          <cell r="B98" t="str">
            <v xml:space="preserve">JOHANA ORDOÑEZ </v>
          </cell>
          <cell r="C98">
            <v>1122783005</v>
          </cell>
          <cell r="G98">
            <v>36000000</v>
          </cell>
          <cell r="I98">
            <v>45359</v>
          </cell>
        </row>
        <row r="99">
          <cell r="B99" t="str">
            <v>IVAN AUGUSTO PERDOMO</v>
          </cell>
          <cell r="C99">
            <v>1032467222</v>
          </cell>
          <cell r="G99">
            <v>20100000</v>
          </cell>
          <cell r="I99">
            <v>45363</v>
          </cell>
        </row>
        <row r="100">
          <cell r="B100" t="str">
            <v>LIGIA PAOLA GOMEZ</v>
          </cell>
          <cell r="C100">
            <v>1010190221</v>
          </cell>
          <cell r="G100">
            <v>31800000</v>
          </cell>
          <cell r="I100">
            <v>45359</v>
          </cell>
        </row>
        <row r="101">
          <cell r="B101" t="str">
            <v>ELISABETH LOPEZ TIQUE</v>
          </cell>
          <cell r="C101">
            <v>20831085</v>
          </cell>
          <cell r="G101">
            <v>14820000</v>
          </cell>
          <cell r="I101">
            <v>45363</v>
          </cell>
        </row>
        <row r="102">
          <cell r="B102" t="str">
            <v>Hugo Fernando Zutita Vanegas</v>
          </cell>
          <cell r="C102">
            <v>79362231</v>
          </cell>
          <cell r="G102">
            <v>31800000</v>
          </cell>
          <cell r="I102">
            <v>45368</v>
          </cell>
        </row>
        <row r="103">
          <cell r="B103" t="str">
            <v>Gustavo Perez Dueñas</v>
          </cell>
          <cell r="C103">
            <v>1013628957</v>
          </cell>
          <cell r="G103">
            <v>17100000</v>
          </cell>
          <cell r="I103">
            <v>45364</v>
          </cell>
        </row>
        <row r="104">
          <cell r="B104" t="str">
            <v xml:space="preserve"> Jorge Leonardo Rendon Araque</v>
          </cell>
          <cell r="C104">
            <v>1030561415</v>
          </cell>
          <cell r="G104">
            <v>14963333</v>
          </cell>
          <cell r="I104">
            <v>45369</v>
          </cell>
        </row>
        <row r="105">
          <cell r="B105" t="str">
            <v xml:space="preserve"> Luis Alberto Camacho</v>
          </cell>
          <cell r="C105">
            <v>4243278</v>
          </cell>
          <cell r="G105">
            <v>14963333</v>
          </cell>
          <cell r="I105">
            <v>45372</v>
          </cell>
        </row>
        <row r="106">
          <cell r="B106" t="str">
            <v xml:space="preserve"> Hector Guillermo Sierra Barriga</v>
          </cell>
          <cell r="C106">
            <v>1026562084</v>
          </cell>
          <cell r="G106">
            <v>33600000</v>
          </cell>
          <cell r="I106">
            <v>45366</v>
          </cell>
        </row>
        <row r="107">
          <cell r="B107" t="str">
            <v xml:space="preserve">JONNATHAN ORLANDO BORRERO OVALLE </v>
          </cell>
          <cell r="C107">
            <v>1023902965</v>
          </cell>
          <cell r="G107">
            <v>15900000</v>
          </cell>
          <cell r="I107">
            <v>45363</v>
          </cell>
        </row>
        <row r="108">
          <cell r="B108" t="str">
            <v>ARACELY CANIZALES BONILLA</v>
          </cell>
          <cell r="C108">
            <v>40179305</v>
          </cell>
          <cell r="G108">
            <v>17100000</v>
          </cell>
          <cell r="I108">
            <v>45364</v>
          </cell>
        </row>
        <row r="109">
          <cell r="B109" t="str">
            <v>SUSANA EDITH LUNA</v>
          </cell>
          <cell r="C109">
            <v>30278454</v>
          </cell>
          <cell r="G109">
            <v>17100000</v>
          </cell>
          <cell r="I109">
            <v>45363</v>
          </cell>
        </row>
        <row r="110">
          <cell r="B110" t="str">
            <v>MAIRA JINETH VELASQUEZ HERRERA</v>
          </cell>
          <cell r="C110">
            <v>1010234536</v>
          </cell>
          <cell r="G110">
            <v>23673333</v>
          </cell>
          <cell r="I110">
            <v>45366</v>
          </cell>
        </row>
        <row r="111">
          <cell r="B111" t="str">
            <v xml:space="preserve">DIANA GUEVARA </v>
          </cell>
          <cell r="C111">
            <v>51974973</v>
          </cell>
          <cell r="G111">
            <v>31800000</v>
          </cell>
          <cell r="I111">
            <v>45364</v>
          </cell>
        </row>
        <row r="112">
          <cell r="B112" t="str">
            <v>YULIETH ALEXANDRA RIAÑO ESPITIA</v>
          </cell>
          <cell r="C112">
            <v>1022390159</v>
          </cell>
          <cell r="G112">
            <v>15900000</v>
          </cell>
          <cell r="I112">
            <v>45363</v>
          </cell>
        </row>
        <row r="113">
          <cell r="B113" t="str">
            <v>SARA VALENTINA FLECHAS PARDO</v>
          </cell>
          <cell r="C113">
            <v>1013096371</v>
          </cell>
          <cell r="G113">
            <v>10140000</v>
          </cell>
          <cell r="I113">
            <v>45363</v>
          </cell>
        </row>
        <row r="114">
          <cell r="B114" t="str">
            <v>MONICA MARQUINEZ</v>
          </cell>
          <cell r="C114">
            <v>1144066309</v>
          </cell>
          <cell r="G114">
            <v>21200000</v>
          </cell>
          <cell r="I114">
            <v>45365</v>
          </cell>
        </row>
        <row r="115">
          <cell r="B115" t="str">
            <v>ORLANDO GUEVARA GARCIA</v>
          </cell>
          <cell r="C115">
            <v>19319991</v>
          </cell>
          <cell r="G115">
            <v>9975000</v>
          </cell>
          <cell r="I115">
            <v>45370</v>
          </cell>
        </row>
        <row r="116">
          <cell r="B116" t="str">
            <v>Rafael Eduardo Perez Enciso</v>
          </cell>
          <cell r="C116">
            <v>14326392</v>
          </cell>
          <cell r="G116">
            <v>31800000</v>
          </cell>
          <cell r="I116">
            <v>45364</v>
          </cell>
        </row>
        <row r="117">
          <cell r="B117" t="str">
            <v>SERGIO ANDRES FORERO FAJARDO</v>
          </cell>
          <cell r="C117">
            <v>1020810705</v>
          </cell>
          <cell r="G117">
            <v>24960000</v>
          </cell>
          <cell r="I117">
            <v>45365</v>
          </cell>
        </row>
        <row r="118">
          <cell r="B118" t="str">
            <v>LIZ LAURIEGAVIRIA CARABALLO</v>
          </cell>
          <cell r="C118">
            <v>1047402750</v>
          </cell>
          <cell r="G118">
            <v>21200000</v>
          </cell>
          <cell r="I118">
            <v>45363</v>
          </cell>
        </row>
        <row r="119">
          <cell r="B119" t="str">
            <v>RAQUEL ANDREA DEVIA HERNANDEZ</v>
          </cell>
          <cell r="C119">
            <v>53076898</v>
          </cell>
          <cell r="G119">
            <v>21200000</v>
          </cell>
          <cell r="I119">
            <v>45364</v>
          </cell>
        </row>
        <row r="120">
          <cell r="B120" t="str">
            <v>LYDA ALIER BUITRAGO RAMIREZ</v>
          </cell>
          <cell r="C120">
            <v>52132746</v>
          </cell>
          <cell r="G120">
            <v>14976000</v>
          </cell>
          <cell r="I120">
            <v>45366</v>
          </cell>
        </row>
        <row r="121">
          <cell r="B121" t="str">
            <v>OLGA MARTINEZ</v>
          </cell>
          <cell r="C121">
            <v>1014287072</v>
          </cell>
          <cell r="G121">
            <v>9975000</v>
          </cell>
          <cell r="I121">
            <v>45371</v>
          </cell>
        </row>
        <row r="122">
          <cell r="B122" t="str">
            <v>SUSANA MORENO</v>
          </cell>
          <cell r="C122">
            <v>41723038</v>
          </cell>
          <cell r="G122">
            <v>14915000</v>
          </cell>
          <cell r="I122">
            <v>45366</v>
          </cell>
        </row>
        <row r="123">
          <cell r="B123" t="str">
            <v xml:space="preserve">JAMES ARMANDO CAMACHO </v>
          </cell>
          <cell r="C123">
            <v>1071889376</v>
          </cell>
          <cell r="G123" t="str">
            <v xml:space="preserve">  $                                  -   </v>
          </cell>
          <cell r="I123">
            <v>45370</v>
          </cell>
        </row>
        <row r="124">
          <cell r="B124" t="str">
            <v xml:space="preserve">NUBIA MORENO </v>
          </cell>
          <cell r="C124">
            <v>51737799</v>
          </cell>
          <cell r="G124">
            <v>7125000</v>
          </cell>
          <cell r="I124">
            <v>45386</v>
          </cell>
        </row>
        <row r="125">
          <cell r="B125" t="str">
            <v>RUBEN MAURICIO GONZALEZ</v>
          </cell>
          <cell r="C125">
            <v>79729538</v>
          </cell>
          <cell r="G125">
            <v>31800000</v>
          </cell>
          <cell r="I125">
            <v>45371</v>
          </cell>
        </row>
        <row r="126">
          <cell r="B126" t="str">
            <v xml:space="preserve"> Diego Alejandro Vera Monroy</v>
          </cell>
          <cell r="C126">
            <v>1110563481</v>
          </cell>
          <cell r="G126">
            <v>12000000</v>
          </cell>
          <cell r="I126">
            <v>45386</v>
          </cell>
        </row>
        <row r="127">
          <cell r="B127" t="str">
            <v>JOSE FERNANDO ZAMUDIO LOPEZ</v>
          </cell>
          <cell r="C127">
            <v>79703827</v>
          </cell>
          <cell r="G127">
            <v>31800000</v>
          </cell>
          <cell r="I127">
            <v>45366</v>
          </cell>
        </row>
        <row r="128">
          <cell r="B128" t="str">
            <v>ALFONSO MATIMA</v>
          </cell>
          <cell r="C128">
            <v>14272998</v>
          </cell>
          <cell r="G128">
            <v>17100000</v>
          </cell>
          <cell r="I128">
            <v>45371</v>
          </cell>
        </row>
        <row r="129">
          <cell r="B129" t="str">
            <v>Yesid Alexander Sanchez Narvaez</v>
          </cell>
          <cell r="C129">
            <v>1026291577</v>
          </cell>
          <cell r="G129">
            <v>17100000</v>
          </cell>
          <cell r="I129">
            <v>45366</v>
          </cell>
        </row>
        <row r="130">
          <cell r="B130" t="str">
            <v>GUILLERMO QUIROGA</v>
          </cell>
          <cell r="C130">
            <v>19477434</v>
          </cell>
          <cell r="G130">
            <v>14976000</v>
          </cell>
          <cell r="I130">
            <v>45366</v>
          </cell>
        </row>
        <row r="131">
          <cell r="B131" t="str">
            <v>ANDRES RODRIGUEZ</v>
          </cell>
          <cell r="C131">
            <v>79693764</v>
          </cell>
          <cell r="G131">
            <v>33600000</v>
          </cell>
          <cell r="I131">
            <v>45379</v>
          </cell>
        </row>
        <row r="132">
          <cell r="B132" t="str">
            <v>CAROLINA RODRIGUEZ</v>
          </cell>
          <cell r="C132">
            <v>52962863</v>
          </cell>
          <cell r="G132">
            <v>33600000</v>
          </cell>
          <cell r="I132">
            <v>45369</v>
          </cell>
        </row>
        <row r="133">
          <cell r="B133" t="str">
            <v xml:space="preserve">CARLOS ARTURO SAUCEDO ALVARADO </v>
          </cell>
          <cell r="C133">
            <v>85162945</v>
          </cell>
          <cell r="G133">
            <v>14976000</v>
          </cell>
          <cell r="I133">
            <v>45369</v>
          </cell>
        </row>
        <row r="134">
          <cell r="B134" t="str">
            <v>ARISTOTELES VASQUEZ PEÑA</v>
          </cell>
          <cell r="C134">
            <v>79403955</v>
          </cell>
          <cell r="G134">
            <v>14976000</v>
          </cell>
          <cell r="I134">
            <v>45369</v>
          </cell>
        </row>
        <row r="135">
          <cell r="B135" t="str">
            <v>ALEXANDER ARIAS CASTELLANOS</v>
          </cell>
          <cell r="C135">
            <v>1020731527</v>
          </cell>
          <cell r="G135">
            <v>14976000</v>
          </cell>
          <cell r="I135">
            <v>45370</v>
          </cell>
        </row>
        <row r="136">
          <cell r="B136" t="str">
            <v xml:space="preserve">IVAN ANZOLA </v>
          </cell>
          <cell r="C136">
            <v>80504424</v>
          </cell>
          <cell r="G136">
            <v>31800000</v>
          </cell>
          <cell r="I136">
            <v>45366</v>
          </cell>
        </row>
        <row r="137">
          <cell r="B137" t="str">
            <v>Johana Patricia Romero Sanchez</v>
          </cell>
          <cell r="C137">
            <v>1015424055</v>
          </cell>
          <cell r="G137">
            <v>14250000</v>
          </cell>
          <cell r="I137">
            <v>45365</v>
          </cell>
        </row>
        <row r="138">
          <cell r="B138" t="str">
            <v>EDER CASILLA</v>
          </cell>
          <cell r="C138">
            <v>1066732431</v>
          </cell>
          <cell r="G138">
            <v>31800000</v>
          </cell>
          <cell r="I138">
            <v>45366</v>
          </cell>
        </row>
        <row r="139">
          <cell r="B139" t="str">
            <v xml:space="preserve"> IVAN GERARDO ZIPASUCA FORERO </v>
          </cell>
          <cell r="C139">
            <v>1057186131</v>
          </cell>
          <cell r="G139">
            <v>31800000</v>
          </cell>
          <cell r="I139">
            <v>45371</v>
          </cell>
        </row>
        <row r="140">
          <cell r="B140" t="str">
            <v>CLAUDIA XIMENA PERILLA WILCHES</v>
          </cell>
          <cell r="C140">
            <v>52505385</v>
          </cell>
          <cell r="G140">
            <v>29480000</v>
          </cell>
          <cell r="I140">
            <v>45366</v>
          </cell>
        </row>
        <row r="141">
          <cell r="B141" t="str">
            <v xml:space="preserve">WILLINTON ALDEMAR TOLOSA ALBA </v>
          </cell>
          <cell r="C141">
            <v>1019115093</v>
          </cell>
          <cell r="G141">
            <v>21023333</v>
          </cell>
          <cell r="I141">
            <v>45391</v>
          </cell>
        </row>
        <row r="142">
          <cell r="B142" t="str">
            <v>Maria Fernanda Romero</v>
          </cell>
          <cell r="C142">
            <v>53893094</v>
          </cell>
          <cell r="G142">
            <v>31800000</v>
          </cell>
          <cell r="I142">
            <v>45371</v>
          </cell>
        </row>
        <row r="143">
          <cell r="B143" t="str">
            <v>JAIRO ESTEBAN SARASTY</v>
          </cell>
          <cell r="C143">
            <v>1085265170</v>
          </cell>
          <cell r="G143">
            <v>36000000</v>
          </cell>
          <cell r="I143">
            <v>45371</v>
          </cell>
        </row>
        <row r="144">
          <cell r="B144" t="str">
            <v>ANDRES GUTIERREZ</v>
          </cell>
          <cell r="C144">
            <v>79887993</v>
          </cell>
          <cell r="G144">
            <v>17100000</v>
          </cell>
          <cell r="I144">
            <v>45371</v>
          </cell>
        </row>
        <row r="145">
          <cell r="B145" t="str">
            <v xml:space="preserve">Elizabeth Echeverry </v>
          </cell>
          <cell r="C145">
            <v>24581999</v>
          </cell>
          <cell r="G145">
            <v>31800000</v>
          </cell>
          <cell r="I145">
            <v>45371</v>
          </cell>
        </row>
        <row r="146">
          <cell r="B146" t="str">
            <v xml:space="preserve">Jorge Alejandro Delgado </v>
          </cell>
          <cell r="C146">
            <v>80799640</v>
          </cell>
          <cell r="G146">
            <v>17196667</v>
          </cell>
          <cell r="I146">
            <v>45371</v>
          </cell>
        </row>
        <row r="147">
          <cell r="B147" t="str">
            <v>DANIEL GREGORIO SUÁREZ LEGUIZAMON</v>
          </cell>
          <cell r="C147">
            <v>79941853</v>
          </cell>
          <cell r="G147">
            <v>23673400</v>
          </cell>
          <cell r="I147">
            <v>45385</v>
          </cell>
        </row>
        <row r="148">
          <cell r="B148" t="str">
            <v xml:space="preserve">Jim Jans Diaz </v>
          </cell>
          <cell r="C148">
            <v>79731400</v>
          </cell>
          <cell r="G148">
            <v>13050000</v>
          </cell>
          <cell r="I148">
            <v>45371</v>
          </cell>
        </row>
        <row r="149">
          <cell r="B149" t="str">
            <v>GLADYS ISABEL PEREZ QUINTERO</v>
          </cell>
          <cell r="C149">
            <v>41797590</v>
          </cell>
          <cell r="G149">
            <v>14820000</v>
          </cell>
          <cell r="I149">
            <v>45371</v>
          </cell>
        </row>
        <row r="150">
          <cell r="B150" t="str">
            <v>DIEGO PEREZ</v>
          </cell>
          <cell r="C150">
            <v>1075682001</v>
          </cell>
          <cell r="G150">
            <v>23673333</v>
          </cell>
          <cell r="I150">
            <v>45370</v>
          </cell>
        </row>
        <row r="151">
          <cell r="B151" t="str">
            <v>MAGDALENA ANDRADE</v>
          </cell>
          <cell r="C151">
            <v>51564922</v>
          </cell>
          <cell r="G151">
            <v>17100000</v>
          </cell>
          <cell r="I151">
            <v>45374</v>
          </cell>
        </row>
        <row r="152">
          <cell r="B152" t="str">
            <v xml:space="preserve">JOSE ALBERTO PEDROZO LENGUA  </v>
          </cell>
          <cell r="C152">
            <v>85167511</v>
          </cell>
          <cell r="G152">
            <v>17100000</v>
          </cell>
          <cell r="I152">
            <v>45370</v>
          </cell>
        </row>
        <row r="153">
          <cell r="B153" t="str">
            <v>ANA YIVE AGUDELO ORTIZ</v>
          </cell>
          <cell r="C153">
            <v>2124799</v>
          </cell>
          <cell r="G153">
            <v>14915000</v>
          </cell>
          <cell r="I153">
            <v>45386</v>
          </cell>
        </row>
        <row r="154">
          <cell r="B154" t="str">
            <v>XIMENA HASLEIDY NOVOA ROJAS</v>
          </cell>
          <cell r="C154">
            <v>20573232</v>
          </cell>
          <cell r="G154">
            <v>31800000</v>
          </cell>
          <cell r="I154">
            <v>45373</v>
          </cell>
        </row>
        <row r="155">
          <cell r="B155" t="str">
            <v>OLGA LUCÍA ZARTA</v>
          </cell>
          <cell r="C155">
            <v>66813771</v>
          </cell>
          <cell r="G155">
            <v>14820000</v>
          </cell>
          <cell r="I155">
            <v>45371</v>
          </cell>
        </row>
        <row r="156">
          <cell r="B156" t="str">
            <v>JULIANA BEATRIZ HERRERA ROMERO</v>
          </cell>
          <cell r="C156">
            <v>52525758</v>
          </cell>
          <cell r="G156">
            <v>17100000</v>
          </cell>
          <cell r="I156">
            <v>45371</v>
          </cell>
        </row>
        <row r="157">
          <cell r="B157" t="str">
            <v xml:space="preserve">YASMIN ARIZA ULLOA </v>
          </cell>
          <cell r="C157">
            <v>52438410</v>
          </cell>
          <cell r="G157">
            <v>25013333</v>
          </cell>
          <cell r="I157">
            <v>45372</v>
          </cell>
        </row>
        <row r="158">
          <cell r="B158" t="str">
            <v>LUISA FERNANDA MARTINEZ CAMACHO</v>
          </cell>
          <cell r="C158">
            <v>1032410529</v>
          </cell>
          <cell r="G158">
            <v>17100000</v>
          </cell>
          <cell r="I158">
            <v>45372</v>
          </cell>
        </row>
        <row r="159">
          <cell r="B159" t="str">
            <v xml:space="preserve">JOHAN ALFREDO PAJOY MONROY </v>
          </cell>
          <cell r="C159">
            <v>1007845593</v>
          </cell>
          <cell r="G159">
            <v>14976000</v>
          </cell>
          <cell r="I159">
            <v>45371</v>
          </cell>
        </row>
        <row r="160">
          <cell r="B160" t="str">
            <v>BRANDON ESTID ESCOBAR DIAZ</v>
          </cell>
          <cell r="C160">
            <v>1030631525</v>
          </cell>
          <cell r="G160">
            <v>20100000</v>
          </cell>
          <cell r="I160">
            <v>45373</v>
          </cell>
        </row>
        <row r="161">
          <cell r="B161" t="str">
            <v>Juan Pablo Canizales Baquero </v>
          </cell>
          <cell r="C161">
            <v>1018484758</v>
          </cell>
          <cell r="G161">
            <v>17100000</v>
          </cell>
          <cell r="I161">
            <v>45376</v>
          </cell>
        </row>
        <row r="162">
          <cell r="B162" t="str">
            <v xml:space="preserve">DAVID ALEJANDRO HERNANDEZ BARBOSA </v>
          </cell>
          <cell r="C162">
            <v>1022402339</v>
          </cell>
          <cell r="G162">
            <v>14976000</v>
          </cell>
          <cell r="I162">
            <v>45393</v>
          </cell>
        </row>
        <row r="163">
          <cell r="B163" t="str">
            <v xml:space="preserve">ELIANA MARCELA CASTILLO GARAY </v>
          </cell>
          <cell r="C163">
            <v>1015427870</v>
          </cell>
          <cell r="G163">
            <v>14976000</v>
          </cell>
          <cell r="I163">
            <v>45371</v>
          </cell>
        </row>
        <row r="164">
          <cell r="B164" t="str">
            <v xml:space="preserve"> GUSTAVO MARTIN ACHURY</v>
          </cell>
          <cell r="C164">
            <v>80808386</v>
          </cell>
          <cell r="G164">
            <v>14976000</v>
          </cell>
          <cell r="I164">
            <v>45373</v>
          </cell>
        </row>
        <row r="165">
          <cell r="B165" t="str">
            <v xml:space="preserve"> LUIS BOHORQUEZ </v>
          </cell>
          <cell r="C165">
            <v>1105781414</v>
          </cell>
          <cell r="G165">
            <v>23673333</v>
          </cell>
          <cell r="I165">
            <v>45384</v>
          </cell>
        </row>
        <row r="166">
          <cell r="B166" t="str">
            <v>ANDRES MAURICIO MARTINEZ MONTOYA</v>
          </cell>
          <cell r="C166">
            <v>1010173749</v>
          </cell>
          <cell r="G166">
            <v>33600000</v>
          </cell>
          <cell r="I166">
            <v>45385</v>
          </cell>
        </row>
        <row r="167">
          <cell r="B167" t="str">
            <v xml:space="preserve"> CESAR SABOGAL</v>
          </cell>
          <cell r="C167">
            <v>79322185</v>
          </cell>
          <cell r="G167">
            <v>23850000</v>
          </cell>
          <cell r="I167">
            <v>45384</v>
          </cell>
        </row>
        <row r="168">
          <cell r="B168" t="str">
            <v xml:space="preserve">ALDEMAR ROMERO BAUTISTA </v>
          </cell>
          <cell r="C168">
            <v>79839761</v>
          </cell>
          <cell r="G168">
            <v>31800000</v>
          </cell>
          <cell r="I168">
            <v>45373</v>
          </cell>
        </row>
        <row r="169">
          <cell r="B169" t="str">
            <v xml:space="preserve">YUDY TATIANA VARGAS LOZANO </v>
          </cell>
          <cell r="C169">
            <v>1026583870</v>
          </cell>
          <cell r="G169">
            <v>11400000</v>
          </cell>
          <cell r="I169">
            <v>45374</v>
          </cell>
        </row>
        <row r="170">
          <cell r="B170" t="str">
            <v xml:space="preserve"> JAVIER TORRES</v>
          </cell>
          <cell r="C170">
            <v>1001832217</v>
          </cell>
          <cell r="G170">
            <v>17196667</v>
          </cell>
          <cell r="I170">
            <v>45374</v>
          </cell>
        </row>
        <row r="171">
          <cell r="B171" t="str">
            <v>Juan Camilo Cuervo Rocha</v>
          </cell>
          <cell r="C171">
            <v>1015397405</v>
          </cell>
          <cell r="G171">
            <v>13250000</v>
          </cell>
          <cell r="I171">
            <v>45385</v>
          </cell>
        </row>
        <row r="172">
          <cell r="B172" t="str">
            <v>EMILFE BAUTISTA</v>
          </cell>
          <cell r="C172">
            <v>65788523</v>
          </cell>
          <cell r="G172">
            <v>29480000</v>
          </cell>
          <cell r="I172">
            <v>45376</v>
          </cell>
        </row>
        <row r="173">
          <cell r="B173" t="str">
            <v>Heidy Guevara Nuñez</v>
          </cell>
          <cell r="C173">
            <v>52235302</v>
          </cell>
          <cell r="G173">
            <v>9975000</v>
          </cell>
          <cell r="I173">
            <v>45374</v>
          </cell>
        </row>
        <row r="174">
          <cell r="B174" t="str">
            <v>FABIAN ABRIL</v>
          </cell>
          <cell r="C174">
            <v>1128447239</v>
          </cell>
          <cell r="G174">
            <v>13250000</v>
          </cell>
          <cell r="I174">
            <v>45374</v>
          </cell>
        </row>
        <row r="175">
          <cell r="B175" t="str">
            <v>DANIEL HURTADO</v>
          </cell>
          <cell r="C175">
            <v>80112111</v>
          </cell>
          <cell r="G175">
            <v>17100000</v>
          </cell>
          <cell r="I175">
            <v>45371</v>
          </cell>
        </row>
        <row r="176">
          <cell r="B176" t="str">
            <v xml:space="preserve"> LUISA BIBIANA MEDINA</v>
          </cell>
          <cell r="C176">
            <v>51891458</v>
          </cell>
          <cell r="G176">
            <v>41600000</v>
          </cell>
          <cell r="I176">
            <v>45371</v>
          </cell>
        </row>
        <row r="177">
          <cell r="B177" t="str">
            <v>LUZ ADRIANA HERNANDEZ</v>
          </cell>
          <cell r="C177">
            <v>1094910132</v>
          </cell>
          <cell r="G177">
            <v>17196667</v>
          </cell>
          <cell r="I177">
            <v>45383</v>
          </cell>
        </row>
        <row r="178">
          <cell r="B178" t="str">
            <v>EDSON JAIR CALVO SALAMANCA</v>
          </cell>
          <cell r="C178">
            <v>79220446</v>
          </cell>
          <cell r="G178">
            <v>20100000</v>
          </cell>
          <cell r="I178">
            <v>45384</v>
          </cell>
        </row>
        <row r="179">
          <cell r="B179" t="str">
            <v>LUZ SOFIA AMAYA</v>
          </cell>
          <cell r="C179">
            <v>51875915</v>
          </cell>
          <cell r="G179">
            <v>31800000</v>
          </cell>
          <cell r="I179">
            <v>45371</v>
          </cell>
        </row>
        <row r="180">
          <cell r="B180" t="str">
            <v>DOLLY PATRICIA AMAYA GUEVARA</v>
          </cell>
          <cell r="C180">
            <v>39811522</v>
          </cell>
          <cell r="G180">
            <v>11400000</v>
          </cell>
          <cell r="I180">
            <v>45383</v>
          </cell>
        </row>
        <row r="181">
          <cell r="B181" t="str">
            <v xml:space="preserve">JESSYMAR ALVAREZ ROMAÑA  </v>
          </cell>
          <cell r="C181">
            <v>177439414</v>
          </cell>
          <cell r="G181">
            <v>23673333</v>
          </cell>
          <cell r="I181">
            <v>45409</v>
          </cell>
        </row>
        <row r="182">
          <cell r="B182" t="str">
            <v xml:space="preserve"> Jhon Dairo Martinez  </v>
          </cell>
          <cell r="C182">
            <v>1013606812</v>
          </cell>
          <cell r="G182">
            <v>8000000</v>
          </cell>
          <cell r="I182">
            <v>45387</v>
          </cell>
        </row>
        <row r="183">
          <cell r="B183" t="str">
            <v xml:space="preserve"> Jonathan German Lopez Beltran</v>
          </cell>
          <cell r="C183">
            <v>1033696118</v>
          </cell>
          <cell r="G183">
            <v>20100000</v>
          </cell>
          <cell r="I183">
            <v>45404</v>
          </cell>
        </row>
        <row r="184">
          <cell r="B184" t="str">
            <v xml:space="preserve">LUISA FERNANDA CALDERON  </v>
          </cell>
          <cell r="C184">
            <v>1019099829</v>
          </cell>
          <cell r="G184">
            <v>17100000</v>
          </cell>
          <cell r="I184">
            <v>45378</v>
          </cell>
        </row>
        <row r="185">
          <cell r="B185" t="str">
            <v xml:space="preserve">Giselle daniela ochoa Vargas </v>
          </cell>
          <cell r="C185">
            <v>1000952145</v>
          </cell>
          <cell r="G185">
            <v>7125000</v>
          </cell>
          <cell r="I185">
            <v>45393</v>
          </cell>
        </row>
        <row r="186">
          <cell r="B186" t="str">
            <v xml:space="preserve"> Maria Elena Ortega Amaya</v>
          </cell>
          <cell r="C186">
            <v>52865785</v>
          </cell>
          <cell r="G186">
            <v>31800000</v>
          </cell>
          <cell r="I186">
            <v>45373</v>
          </cell>
        </row>
        <row r="187">
          <cell r="B187" t="str">
            <v>Juan Jose Cifuentes Orozco</v>
          </cell>
          <cell r="C187">
            <v>1000613189</v>
          </cell>
          <cell r="G187">
            <v>17100000</v>
          </cell>
          <cell r="I187">
            <v>45373</v>
          </cell>
        </row>
        <row r="188">
          <cell r="B188" t="str">
            <v>Jose Hernando Leon</v>
          </cell>
          <cell r="C188">
            <v>19294878</v>
          </cell>
          <cell r="G188">
            <v>12950000</v>
          </cell>
          <cell r="I188">
            <v>45386</v>
          </cell>
        </row>
        <row r="189">
          <cell r="B189" t="str">
            <v xml:space="preserve">YORLEN SANCHEZ </v>
          </cell>
          <cell r="C189">
            <v>1010175749</v>
          </cell>
          <cell r="G189">
            <v>20100000</v>
          </cell>
          <cell r="I189">
            <v>45371</v>
          </cell>
        </row>
        <row r="190">
          <cell r="B190" t="str">
            <v>JAMES CAMACHO</v>
          </cell>
          <cell r="C190">
            <v>1071889376</v>
          </cell>
          <cell r="G190">
            <v>20100000</v>
          </cell>
          <cell r="I190">
            <v>45383</v>
          </cell>
        </row>
        <row r="191">
          <cell r="B191" t="str">
            <v xml:space="preserve">Maryury Oñate </v>
          </cell>
          <cell r="C191">
            <v>49797897</v>
          </cell>
          <cell r="G191">
            <v>16800000</v>
          </cell>
          <cell r="I191">
            <v>45373</v>
          </cell>
        </row>
        <row r="192">
          <cell r="B192" t="str">
            <v xml:space="preserve">Karen salazar </v>
          </cell>
          <cell r="C192">
            <v>53103538</v>
          </cell>
          <cell r="G192">
            <v>23673333</v>
          </cell>
          <cell r="I192">
            <v>45373</v>
          </cell>
        </row>
        <row r="193">
          <cell r="B193" t="str">
            <v xml:space="preserve">Ximena Pineda </v>
          </cell>
          <cell r="C193">
            <v>1032447584</v>
          </cell>
          <cell r="G193">
            <v>23673333</v>
          </cell>
          <cell r="I193">
            <v>45373</v>
          </cell>
        </row>
        <row r="194">
          <cell r="B194" t="str">
            <v xml:space="preserve">Nayara Rangel </v>
          </cell>
          <cell r="C194">
            <v>1014219762</v>
          </cell>
          <cell r="G194">
            <v>23673333</v>
          </cell>
          <cell r="I194">
            <v>45373</v>
          </cell>
        </row>
        <row r="195">
          <cell r="B195" t="str">
            <v>MARIA TEREZA URIBE</v>
          </cell>
          <cell r="C195">
            <v>1065812022</v>
          </cell>
          <cell r="G195">
            <v>37966667</v>
          </cell>
          <cell r="I195">
            <v>45373</v>
          </cell>
        </row>
        <row r="196">
          <cell r="B196" t="str">
            <v>LAURA MONTOYA ALVAREZ</v>
          </cell>
          <cell r="C196">
            <v>1058817801</v>
          </cell>
          <cell r="G196">
            <v>20906667</v>
          </cell>
          <cell r="I196">
            <v>45398</v>
          </cell>
        </row>
        <row r="197">
          <cell r="B197" t="str">
            <v>JENNIFER DAYANA CRUZ</v>
          </cell>
          <cell r="C197">
            <v>1000856264</v>
          </cell>
          <cell r="G197">
            <v>17100000</v>
          </cell>
          <cell r="I197">
            <v>45386</v>
          </cell>
        </row>
        <row r="198">
          <cell r="B198" t="str">
            <v>Lidier Fonseca Guerrero</v>
          </cell>
          <cell r="C198">
            <v>80452722</v>
          </cell>
          <cell r="G198">
            <v>20100000</v>
          </cell>
          <cell r="I198">
            <v>45378</v>
          </cell>
        </row>
        <row r="199">
          <cell r="B199" t="str">
            <v xml:space="preserve">FERRETERIA </v>
          </cell>
          <cell r="C199">
            <v>830073899</v>
          </cell>
          <cell r="G199">
            <v>31674000</v>
          </cell>
          <cell r="I199">
            <v>45406</v>
          </cell>
        </row>
        <row r="200">
          <cell r="B200" t="str">
            <v>JANNETH CARDENAS VARGAS</v>
          </cell>
          <cell r="C200">
            <v>52349692</v>
          </cell>
          <cell r="G200">
            <v>31800000</v>
          </cell>
          <cell r="I200">
            <v>45384</v>
          </cell>
        </row>
        <row r="201">
          <cell r="B201" t="str">
            <v>BIBIANA CANOSA</v>
          </cell>
          <cell r="C201">
            <v>51747855</v>
          </cell>
          <cell r="G201">
            <v>11400000</v>
          </cell>
          <cell r="I201">
            <v>45373</v>
          </cell>
        </row>
        <row r="202">
          <cell r="B202" t="str">
            <v>MARTHA INES PUENTES</v>
          </cell>
          <cell r="C202">
            <v>51618001</v>
          </cell>
          <cell r="G202">
            <v>26400000</v>
          </cell>
          <cell r="I202">
            <v>45373</v>
          </cell>
        </row>
        <row r="203">
          <cell r="B203" t="str">
            <v>PAULA MEJIA</v>
          </cell>
          <cell r="C203">
            <v>1026288359</v>
          </cell>
          <cell r="G203">
            <v>31800000</v>
          </cell>
          <cell r="I203">
            <v>45374</v>
          </cell>
        </row>
        <row r="204">
          <cell r="B204" t="str">
            <v>LUIS PEÑARANDA</v>
          </cell>
          <cell r="C204">
            <v>13485659</v>
          </cell>
          <cell r="G204">
            <v>21000000</v>
          </cell>
          <cell r="I204">
            <v>45373</v>
          </cell>
        </row>
        <row r="205">
          <cell r="B205" t="str">
            <v>Edwin Alexander Diaz Moreno</v>
          </cell>
          <cell r="C205">
            <v>80932645</v>
          </cell>
          <cell r="G205">
            <v>8550000</v>
          </cell>
          <cell r="I205">
            <v>45404</v>
          </cell>
        </row>
        <row r="206">
          <cell r="B206" t="str">
            <v>ANDREA PEREIRA</v>
          </cell>
          <cell r="C206">
            <v>1102845700</v>
          </cell>
          <cell r="G206">
            <v>37966666</v>
          </cell>
          <cell r="I206">
            <v>45376</v>
          </cell>
        </row>
        <row r="207">
          <cell r="B207" t="str">
            <v>Carmenza Aguilar Cervera</v>
          </cell>
          <cell r="C207">
            <v>51679899</v>
          </cell>
          <cell r="G207">
            <v>7125000</v>
          </cell>
          <cell r="I207">
            <v>45386</v>
          </cell>
        </row>
        <row r="208">
          <cell r="B208" t="str">
            <v>GLADYS ROCIO GUERRA FORERO</v>
          </cell>
          <cell r="C208">
            <v>52019196</v>
          </cell>
          <cell r="G208">
            <v>14976000</v>
          </cell>
          <cell r="I208">
            <v>45378</v>
          </cell>
        </row>
        <row r="209">
          <cell r="B209" t="str">
            <v xml:space="preserve">Paula Andrea Álvarez Urquijo </v>
          </cell>
          <cell r="C209">
            <v>1031121980</v>
          </cell>
          <cell r="G209">
            <v>5850000</v>
          </cell>
          <cell r="I209">
            <v>45378</v>
          </cell>
        </row>
        <row r="210">
          <cell r="B210" t="str">
            <v>KAREN MARTINEZ</v>
          </cell>
          <cell r="C210">
            <v>1001294722</v>
          </cell>
          <cell r="G210">
            <v>20100000</v>
          </cell>
          <cell r="I210">
            <v>45383</v>
          </cell>
        </row>
        <row r="211">
          <cell r="B211" t="str">
            <v>DEIDAD SAMAI CAMACHO</v>
          </cell>
          <cell r="C211">
            <v>1010194356</v>
          </cell>
          <cell r="G211">
            <v>19206667</v>
          </cell>
          <cell r="I211">
            <v>45385</v>
          </cell>
        </row>
        <row r="212">
          <cell r="B212" t="str">
            <v xml:space="preserve">ESTIWAR CHAVERRA MOSQUERA </v>
          </cell>
          <cell r="C212">
            <v>1031167884</v>
          </cell>
          <cell r="G212">
            <v>14976000</v>
          </cell>
          <cell r="I212">
            <v>45378</v>
          </cell>
        </row>
        <row r="213">
          <cell r="B213" t="str">
            <v xml:space="preserve">PAOLA ANDREA HERRERA ACEVEDO </v>
          </cell>
          <cell r="C213">
            <v>65796394</v>
          </cell>
          <cell r="G213">
            <v>7125000</v>
          </cell>
          <cell r="I213">
            <v>45385</v>
          </cell>
        </row>
        <row r="214">
          <cell r="B214" t="str">
            <v xml:space="preserve"> DAVID RICARDO OSPINA ORTEGON</v>
          </cell>
          <cell r="C214">
            <v>1012448646</v>
          </cell>
          <cell r="G214">
            <v>20100000</v>
          </cell>
          <cell r="I214">
            <v>45378</v>
          </cell>
        </row>
        <row r="215">
          <cell r="B215" t="str">
            <v xml:space="preserve">JENNY CAROLINA CRISTANCHO MORENO </v>
          </cell>
          <cell r="C215">
            <v>53108665</v>
          </cell>
          <cell r="G215">
            <v>13250000</v>
          </cell>
          <cell r="I215">
            <v>45393</v>
          </cell>
        </row>
        <row r="216">
          <cell r="B216" t="str">
            <v>SANDRA MILENA RANGEL MUÑOZ</v>
          </cell>
          <cell r="C216">
            <v>33254128</v>
          </cell>
          <cell r="G216">
            <v>19610000</v>
          </cell>
          <cell r="I216">
            <v>45393</v>
          </cell>
        </row>
        <row r="217">
          <cell r="B217" t="str">
            <v xml:space="preserve"> PEDRO LUIS RUIZ AGUIRRE</v>
          </cell>
          <cell r="C217">
            <v>80263835</v>
          </cell>
          <cell r="G217">
            <v>14976000</v>
          </cell>
          <cell r="I217">
            <v>45393</v>
          </cell>
        </row>
        <row r="218">
          <cell r="B218" t="str">
            <v>VIVIANA MALAGON</v>
          </cell>
          <cell r="C218">
            <v>1026563320</v>
          </cell>
          <cell r="G218">
            <v>20720000</v>
          </cell>
          <cell r="I218">
            <v>45386</v>
          </cell>
        </row>
        <row r="219">
          <cell r="B219" t="str">
            <v>DOLLY PATRICIA AMAYA GUEVARA</v>
          </cell>
          <cell r="C219">
            <v>39811522</v>
          </cell>
          <cell r="G219">
            <v>12730000</v>
          </cell>
          <cell r="I219">
            <v>45385</v>
          </cell>
        </row>
        <row r="220">
          <cell r="B220" t="str">
            <v>Diana Fernanda Villamil Rodriguez</v>
          </cell>
          <cell r="C220">
            <v>1014264461</v>
          </cell>
          <cell r="G220">
            <v>21023333</v>
          </cell>
          <cell r="I220">
            <v>45387</v>
          </cell>
        </row>
        <row r="221">
          <cell r="B221" t="str">
            <v xml:space="preserve">William Erlandy Romero Arboleda  </v>
          </cell>
          <cell r="C221">
            <v>9041490</v>
          </cell>
          <cell r="G221">
            <v>8640000</v>
          </cell>
          <cell r="I221">
            <v>45404</v>
          </cell>
        </row>
        <row r="222">
          <cell r="B222" t="str">
            <v>Jeimy Alejandra Sacristan Leon</v>
          </cell>
          <cell r="C222">
            <v>1013648729</v>
          </cell>
          <cell r="G222">
            <v>31800000</v>
          </cell>
          <cell r="I222">
            <v>45387</v>
          </cell>
        </row>
        <row r="223">
          <cell r="B223" t="str">
            <v>JAIRO ALONSO SANCHEZ SANCHEZ</v>
          </cell>
          <cell r="C223">
            <v>1023887605</v>
          </cell>
          <cell r="G223">
            <v>10545000</v>
          </cell>
          <cell r="I223">
            <v>45393</v>
          </cell>
        </row>
        <row r="224">
          <cell r="B224" t="str">
            <v xml:space="preserve">LAURA MEJIA PIÑEROS </v>
          </cell>
          <cell r="C224">
            <v>1020733229</v>
          </cell>
          <cell r="G224">
            <v>13250000</v>
          </cell>
          <cell r="I224">
            <v>45388</v>
          </cell>
        </row>
        <row r="225">
          <cell r="B225" t="str">
            <v xml:space="preserve">MONICA ALEXANDRA ACEVEDO CARRIOZA </v>
          </cell>
          <cell r="C225">
            <v>1019049653</v>
          </cell>
          <cell r="G225">
            <v>10545000</v>
          </cell>
          <cell r="I225">
            <v>45393</v>
          </cell>
        </row>
        <row r="226">
          <cell r="B226" t="str">
            <v>ROBERT ALEXANDER RODRIGUEZ</v>
          </cell>
          <cell r="C226">
            <v>1032374288</v>
          </cell>
          <cell r="G226">
            <v>17100000</v>
          </cell>
          <cell r="I226">
            <v>45390</v>
          </cell>
        </row>
        <row r="227">
          <cell r="B227" t="str">
            <v xml:space="preserve">ANDRÉS FELIPE MALDONADO </v>
          </cell>
          <cell r="C227">
            <v>1032454713</v>
          </cell>
          <cell r="G227">
            <v>10080000</v>
          </cell>
          <cell r="I227">
            <v>45386</v>
          </cell>
        </row>
        <row r="228">
          <cell r="B228" t="str">
            <v>LESLIE FORERO</v>
          </cell>
          <cell r="C228">
            <v>53030109</v>
          </cell>
          <cell r="G228">
            <v>31800000</v>
          </cell>
          <cell r="I228">
            <v>45391</v>
          </cell>
        </row>
        <row r="229">
          <cell r="B229" t="str">
            <v>RENE GARCIA</v>
          </cell>
          <cell r="C229">
            <v>79937869</v>
          </cell>
          <cell r="G229">
            <v>6080000</v>
          </cell>
          <cell r="I229">
            <v>45393</v>
          </cell>
        </row>
        <row r="230">
          <cell r="B230" t="str">
            <v xml:space="preserve">SANTIAGO SALAZAR </v>
          </cell>
          <cell r="C230">
            <v>1032479457</v>
          </cell>
          <cell r="G230">
            <v>30000000</v>
          </cell>
          <cell r="I230">
            <v>45393</v>
          </cell>
        </row>
        <row r="231">
          <cell r="B231" t="str">
            <v>ALIZON JANNETH ARIAS QUIÑONES</v>
          </cell>
          <cell r="C231">
            <v>53062765</v>
          </cell>
          <cell r="G231">
            <v>15900000</v>
          </cell>
          <cell r="I231">
            <v>45404</v>
          </cell>
        </row>
        <row r="232">
          <cell r="B232" t="str">
            <v>LISSI OVALLE GONZALEXZ</v>
          </cell>
          <cell r="C232">
            <v>39632724</v>
          </cell>
          <cell r="G232">
            <v>19610000</v>
          </cell>
          <cell r="I232">
            <v>45398</v>
          </cell>
        </row>
        <row r="233">
          <cell r="B233" t="str">
            <v>OLGA CECILIA MARTINEZ</v>
          </cell>
          <cell r="C233">
            <v>1014287072</v>
          </cell>
          <cell r="G233">
            <v>18000000</v>
          </cell>
          <cell r="I233">
            <v>45399</v>
          </cell>
        </row>
        <row r="234">
          <cell r="B234" t="str">
            <v xml:space="preserve">Gabriel Santiago Camacho </v>
          </cell>
          <cell r="C234">
            <v>1000185209</v>
          </cell>
          <cell r="G234">
            <v>17100000</v>
          </cell>
          <cell r="I234">
            <v>45400</v>
          </cell>
        </row>
        <row r="235">
          <cell r="B235" t="str">
            <v>WILLIAM ERLANDI ROMERO ARBOLEDA</v>
          </cell>
          <cell r="C235">
            <v>79400363</v>
          </cell>
          <cell r="G235">
            <v>6700000</v>
          </cell>
          <cell r="I235">
            <v>45404</v>
          </cell>
        </row>
        <row r="236">
          <cell r="B236" t="str">
            <v>LUIS MIGUEL SAAVEDRA</v>
          </cell>
          <cell r="C236">
            <v>80744703</v>
          </cell>
          <cell r="G236">
            <v>10600000</v>
          </cell>
          <cell r="I236">
            <v>45404</v>
          </cell>
        </row>
        <row r="237">
          <cell r="B237" t="str">
            <v xml:space="preserve">FABIAN HERNANDEZ MEJIA </v>
          </cell>
          <cell r="C237">
            <v>79268451</v>
          </cell>
          <cell r="G237">
            <v>8640000</v>
          </cell>
          <cell r="I237">
            <v>45405</v>
          </cell>
        </row>
        <row r="238">
          <cell r="B238" t="str">
            <v>JUAN CAMILO NUÑEZ RIVERA</v>
          </cell>
          <cell r="C238">
            <v>1016105475</v>
          </cell>
          <cell r="G238">
            <v>10600000</v>
          </cell>
          <cell r="I238">
            <v>45412</v>
          </cell>
        </row>
        <row r="239">
          <cell r="B239" t="str">
            <v>NELSON FERNANDO ANGARITA PLAZAS</v>
          </cell>
          <cell r="C239">
            <v>1032374765</v>
          </cell>
          <cell r="G239">
            <v>10050000</v>
          </cell>
          <cell r="I239">
            <v>45418</v>
          </cell>
        </row>
        <row r="240">
          <cell r="B240" t="str">
            <v>EDGAR ESCOBAR ZULOAGA</v>
          </cell>
          <cell r="C240">
            <v>19275820</v>
          </cell>
          <cell r="G240">
            <v>13250000</v>
          </cell>
          <cell r="I240">
            <v>45408</v>
          </cell>
        </row>
        <row r="241">
          <cell r="B241" t="str">
            <v xml:space="preserve">JIDY FERNANDEZ Y CIA </v>
          </cell>
          <cell r="C241">
            <v>830057037</v>
          </cell>
          <cell r="G241">
            <v>235367792</v>
          </cell>
          <cell r="I241">
            <v>45413</v>
          </cell>
        </row>
        <row r="242">
          <cell r="B242" t="str">
            <v>NARCY JOHANNA MANOSALVA BERNAL</v>
          </cell>
          <cell r="C242">
            <v>53097419</v>
          </cell>
          <cell r="G242">
            <v>13250000</v>
          </cell>
          <cell r="I242">
            <v>45412</v>
          </cell>
        </row>
        <row r="243">
          <cell r="B243" t="str">
            <v>PAULA DANIELA CASTILLO BERNAL</v>
          </cell>
          <cell r="C243">
            <v>1001188488</v>
          </cell>
          <cell r="G243">
            <v>8550000</v>
          </cell>
          <cell r="I243">
            <v>45418</v>
          </cell>
        </row>
        <row r="244">
          <cell r="B244" t="str">
            <v>DISTRACOM S.A.</v>
          </cell>
          <cell r="C244">
            <v>811009788</v>
          </cell>
          <cell r="G244">
            <v>18574000</v>
          </cell>
          <cell r="I244">
            <v>45428</v>
          </cell>
        </row>
        <row r="245">
          <cell r="B245" t="str">
            <v>CENTRO CAR 19</v>
          </cell>
          <cell r="C245">
            <v>800250589</v>
          </cell>
          <cell r="G245">
            <v>15000000</v>
          </cell>
          <cell r="I245">
            <v>45434</v>
          </cell>
        </row>
        <row r="246">
          <cell r="B246" t="str">
            <v>CAMILO ANDRES CASTAÑEDA HERNANDEZ</v>
          </cell>
          <cell r="C246">
            <v>11225882</v>
          </cell>
          <cell r="G246">
            <v>10600000</v>
          </cell>
          <cell r="I246">
            <v>45439</v>
          </cell>
        </row>
        <row r="247">
          <cell r="B247" t="str">
            <v xml:space="preserve">VALENTINA CASTILLO </v>
          </cell>
          <cell r="C247">
            <v>1030520081</v>
          </cell>
          <cell r="G247">
            <v>7800000</v>
          </cell>
          <cell r="I247">
            <v>45460</v>
          </cell>
        </row>
        <row r="248">
          <cell r="B248" t="str">
            <v xml:space="preserve">SECRETARIA DISTRITAL DE INTEGRACION SOCIAL </v>
          </cell>
          <cell r="C248">
            <v>8999990619</v>
          </cell>
          <cell r="G248">
            <v>388089883</v>
          </cell>
          <cell r="I248">
            <v>45440</v>
          </cell>
        </row>
        <row r="249">
          <cell r="B249" t="str">
            <v>JOSE ORLANDO ACOSTA</v>
          </cell>
          <cell r="C249">
            <v>79454456</v>
          </cell>
          <cell r="G249">
            <v>19092000</v>
          </cell>
          <cell r="I249">
            <v>45448</v>
          </cell>
        </row>
        <row r="250">
          <cell r="B250" t="str">
            <v xml:space="preserve"> Heidy Laura Ramos Blanco</v>
          </cell>
          <cell r="C250">
            <v>1067872703</v>
          </cell>
          <cell r="G250">
            <v>21200000</v>
          </cell>
          <cell r="I250">
            <v>45442</v>
          </cell>
        </row>
        <row r="251">
          <cell r="B251" t="str">
            <v xml:space="preserve"> Maria Isabel Montenegro Sachica</v>
          </cell>
          <cell r="C251">
            <v>52715002</v>
          </cell>
          <cell r="G251">
            <v>22400000</v>
          </cell>
          <cell r="I251">
            <v>45440</v>
          </cell>
        </row>
        <row r="252">
          <cell r="B252" t="str">
            <v>Estiven Francisco Romero Pushaina</v>
          </cell>
          <cell r="C252">
            <v>1122811612</v>
          </cell>
          <cell r="G252">
            <v>21200000</v>
          </cell>
          <cell r="I252">
            <v>45442</v>
          </cell>
        </row>
        <row r="253">
          <cell r="B253" t="str">
            <v xml:space="preserve">GIOVANNY RABELLY </v>
          </cell>
          <cell r="C253">
            <v>1022361208</v>
          </cell>
          <cell r="G253">
            <v>11400000</v>
          </cell>
          <cell r="I253">
            <v>45442</v>
          </cell>
        </row>
        <row r="254">
          <cell r="B254" t="str">
            <v xml:space="preserve"> Johanna Catalina Pinzon Perdomo</v>
          </cell>
          <cell r="C254">
            <v>1069725405</v>
          </cell>
          <cell r="G254">
            <v>21200000</v>
          </cell>
          <cell r="I254">
            <v>45447</v>
          </cell>
        </row>
        <row r="255">
          <cell r="B255" t="str">
            <v>EDWIN CASTIBLANCO</v>
          </cell>
          <cell r="C255">
            <v>79843938</v>
          </cell>
          <cell r="G255">
            <v>17500000</v>
          </cell>
          <cell r="I255">
            <v>45512</v>
          </cell>
        </row>
        <row r="256">
          <cell r="B256" t="str">
            <v>CARLOS ANDRES JIMENEZ CIFUENTE</v>
          </cell>
          <cell r="C256">
            <v>80065668</v>
          </cell>
          <cell r="G256">
            <v>21200000</v>
          </cell>
          <cell r="I256">
            <v>45447</v>
          </cell>
        </row>
        <row r="257">
          <cell r="B257" t="str">
            <v>Maria Angelica Naranjo Herrera</v>
          </cell>
          <cell r="C257">
            <v>1032463668</v>
          </cell>
          <cell r="G257">
            <v>34000000</v>
          </cell>
          <cell r="I257">
            <v>45436</v>
          </cell>
        </row>
        <row r="258">
          <cell r="B258" t="str">
            <v>UNIÓN TEMPORAL ECOLIMPIEZA 4G</v>
          </cell>
          <cell r="C258">
            <v>901676833</v>
          </cell>
          <cell r="G258">
            <v>91047422</v>
          </cell>
          <cell r="I258">
            <v>45447</v>
          </cell>
        </row>
        <row r="259">
          <cell r="B259" t="str">
            <v>VICTOR MANUEL AVELLANEDA SANTOYA</v>
          </cell>
          <cell r="C259">
            <v>80003692</v>
          </cell>
          <cell r="G259">
            <v>5700000</v>
          </cell>
          <cell r="I259">
            <v>45447</v>
          </cell>
        </row>
        <row r="260">
          <cell r="B260" t="str">
            <v>JESUS DAVID DIAZ</v>
          </cell>
          <cell r="C260">
            <v>1032372023</v>
          </cell>
          <cell r="G260">
            <v>42000000</v>
          </cell>
          <cell r="I260">
            <v>45450</v>
          </cell>
        </row>
        <row r="261">
          <cell r="B261" t="str">
            <v xml:space="preserve">NATALIA NARANJO </v>
          </cell>
          <cell r="C261">
            <v>1007165635</v>
          </cell>
          <cell r="G261">
            <v>11400000</v>
          </cell>
          <cell r="I261">
            <v>45462</v>
          </cell>
        </row>
        <row r="262">
          <cell r="B262" t="str">
            <v xml:space="preserve">GIOVANNY PUENTES </v>
          </cell>
          <cell r="C262">
            <v>80872149</v>
          </cell>
          <cell r="G262">
            <v>11400000</v>
          </cell>
          <cell r="I262">
            <v>45462</v>
          </cell>
        </row>
        <row r="263">
          <cell r="B263" t="str">
            <v xml:space="preserve">SANTIAGO RODRIGUEZ </v>
          </cell>
          <cell r="C263">
            <v>1000518113</v>
          </cell>
          <cell r="G263">
            <v>11400000</v>
          </cell>
          <cell r="I263">
            <v>45469</v>
          </cell>
        </row>
        <row r="264">
          <cell r="B264" t="str">
            <v xml:space="preserve">ANDREA CASALLAS </v>
          </cell>
          <cell r="C264">
            <v>53080691</v>
          </cell>
          <cell r="G264">
            <v>34000000</v>
          </cell>
          <cell r="I264">
            <v>45456</v>
          </cell>
        </row>
        <row r="265">
          <cell r="B265" t="str">
            <v>NATALIA OTERO TRUJILLO</v>
          </cell>
          <cell r="C265">
            <v>1026263191</v>
          </cell>
          <cell r="G265">
            <v>21200000</v>
          </cell>
          <cell r="I265">
            <v>45462</v>
          </cell>
        </row>
        <row r="266">
          <cell r="B266" t="str">
            <v>OSCAR IVAN ESPINEL MOLANO</v>
          </cell>
          <cell r="C266">
            <v>1069720354</v>
          </cell>
          <cell r="G266">
            <v>21200000</v>
          </cell>
          <cell r="I266">
            <v>45448</v>
          </cell>
        </row>
        <row r="267">
          <cell r="B267" t="str">
            <v>FABER STEVEN VACA MARTINEZ</v>
          </cell>
          <cell r="C267">
            <v>1022972507</v>
          </cell>
          <cell r="G267">
            <v>21200000</v>
          </cell>
          <cell r="I267">
            <v>45448</v>
          </cell>
        </row>
        <row r="268">
          <cell r="B268" t="str">
            <v>KARLA LOZANO</v>
          </cell>
          <cell r="C268">
            <v>1102845524</v>
          </cell>
          <cell r="G268">
            <v>21200000</v>
          </cell>
          <cell r="I268">
            <v>45456</v>
          </cell>
        </row>
        <row r="269">
          <cell r="B269" t="str">
            <v>JHON FREDY CABRERA AYA</v>
          </cell>
          <cell r="C269">
            <v>12210415</v>
          </cell>
          <cell r="G269">
            <v>13400000</v>
          </cell>
          <cell r="I269">
            <v>45456</v>
          </cell>
        </row>
        <row r="270">
          <cell r="B270" t="str">
            <v>ANDRES FELIPE ROJAS BERMUDEZ</v>
          </cell>
          <cell r="C270">
            <v>1022443744</v>
          </cell>
          <cell r="G270">
            <v>13400000</v>
          </cell>
          <cell r="I270">
            <v>45468</v>
          </cell>
        </row>
        <row r="271">
          <cell r="B271" t="str">
            <v>JHON SEBASTIAN FORERO SANCHEZ</v>
          </cell>
          <cell r="C271">
            <v>1000514386</v>
          </cell>
          <cell r="G271">
            <v>10050000</v>
          </cell>
          <cell r="I271">
            <v>45460</v>
          </cell>
        </row>
        <row r="272">
          <cell r="B272" t="str">
            <v>ELIZABETH  BUITRAGO SANCHEZ</v>
          </cell>
          <cell r="C272">
            <v>51915964</v>
          </cell>
          <cell r="G272">
            <v>37800000</v>
          </cell>
          <cell r="I272">
            <v>45460</v>
          </cell>
        </row>
        <row r="273">
          <cell r="B273" t="str">
            <v>SEGUROS EDILES</v>
          </cell>
          <cell r="C273">
            <v>860009578</v>
          </cell>
          <cell r="G273">
            <v>7714286</v>
          </cell>
          <cell r="I273">
            <v>45451</v>
          </cell>
        </row>
        <row r="274">
          <cell r="B274" t="str">
            <v>EDNA DAVILA</v>
          </cell>
          <cell r="C274">
            <v>39540981</v>
          </cell>
          <cell r="G274">
            <v>13400000</v>
          </cell>
          <cell r="I274">
            <v>45457</v>
          </cell>
        </row>
        <row r="275">
          <cell r="B275" t="str">
            <v>JUANITA DIAZ</v>
          </cell>
          <cell r="C275">
            <v>1121834435</v>
          </cell>
          <cell r="G275">
            <v>46200000</v>
          </cell>
          <cell r="I275">
            <v>45462</v>
          </cell>
        </row>
        <row r="276">
          <cell r="B276" t="str">
            <v>ANDRES AFRICANO</v>
          </cell>
          <cell r="C276">
            <v>1032481455</v>
          </cell>
          <cell r="G276">
            <v>13400000</v>
          </cell>
          <cell r="I276">
            <v>45462</v>
          </cell>
        </row>
        <row r="277">
          <cell r="B277" t="str">
            <v>ANGIE AGUIRRE</v>
          </cell>
          <cell r="C277">
            <v>1032491858</v>
          </cell>
          <cell r="G277">
            <v>10050000</v>
          </cell>
          <cell r="I277">
            <v>45457</v>
          </cell>
        </row>
        <row r="278">
          <cell r="B278" t="str">
            <v>JOSE JOAQUIN OCAMPO</v>
          </cell>
          <cell r="C278">
            <v>94391606</v>
          </cell>
          <cell r="G278">
            <v>40000000</v>
          </cell>
          <cell r="I278">
            <v>45468</v>
          </cell>
        </row>
        <row r="279">
          <cell r="B279" t="str">
            <v>HUGO ESTEBAN  MARTINEZ BAQUERO</v>
          </cell>
          <cell r="C279">
            <v>1071631556</v>
          </cell>
          <cell r="G279">
            <v>11520000</v>
          </cell>
          <cell r="I279">
            <v>45490</v>
          </cell>
        </row>
        <row r="280">
          <cell r="B280" t="str">
            <v>ANDREY BARBOSA</v>
          </cell>
          <cell r="C280">
            <v>1072718865</v>
          </cell>
          <cell r="G280">
            <v>10050000</v>
          </cell>
          <cell r="I280">
            <v>45471</v>
          </cell>
        </row>
        <row r="281">
          <cell r="B281" t="str">
            <v>LUIS FERNANDO FRENCH</v>
          </cell>
          <cell r="C281">
            <v>19250295</v>
          </cell>
          <cell r="G281">
            <v>10050000</v>
          </cell>
          <cell r="I281">
            <v>45469</v>
          </cell>
        </row>
        <row r="282">
          <cell r="B282" t="str">
            <v>VILMA AURORA GARZON MOLINA</v>
          </cell>
          <cell r="C282">
            <v>51556723</v>
          </cell>
          <cell r="G282">
            <v>21200000</v>
          </cell>
          <cell r="I282">
            <v>45462</v>
          </cell>
        </row>
        <row r="283">
          <cell r="B283" t="str">
            <v xml:space="preserve">LAURA SOFIA REY CRUZ </v>
          </cell>
          <cell r="C283">
            <v>1000833196</v>
          </cell>
          <cell r="G283">
            <v>24000000</v>
          </cell>
          <cell r="I283">
            <v>45505</v>
          </cell>
        </row>
        <row r="284">
          <cell r="B284" t="str">
            <v>YOANA CARDOZO</v>
          </cell>
          <cell r="C284">
            <v>52888316</v>
          </cell>
          <cell r="G284">
            <v>13400000</v>
          </cell>
          <cell r="I284">
            <v>45468</v>
          </cell>
        </row>
        <row r="285">
          <cell r="B285" t="str">
            <v>ALFONSO NIÑO</v>
          </cell>
          <cell r="C285">
            <v>1016012656</v>
          </cell>
          <cell r="G285">
            <v>18000000</v>
          </cell>
          <cell r="I285">
            <v>45456</v>
          </cell>
        </row>
        <row r="286">
          <cell r="B286" t="str">
            <v>JANETTE ALEXANDRA LUNA VELA</v>
          </cell>
          <cell r="C286">
            <v>48600807</v>
          </cell>
          <cell r="G286">
            <v>18000000</v>
          </cell>
          <cell r="I286">
            <v>45455</v>
          </cell>
        </row>
        <row r="287">
          <cell r="B287" t="str">
            <v>JEIMY ROCIO GIRAL VERGARA</v>
          </cell>
          <cell r="C287">
            <v>52748681</v>
          </cell>
          <cell r="G287">
            <v>19000000</v>
          </cell>
          <cell r="I287">
            <v>45460</v>
          </cell>
        </row>
        <row r="288">
          <cell r="B288" t="str">
            <v>CARLOS ANDRES RODRIGUEZ</v>
          </cell>
          <cell r="C288">
            <v>80794005</v>
          </cell>
          <cell r="G288">
            <v>25200000</v>
          </cell>
          <cell r="I288">
            <v>45470</v>
          </cell>
        </row>
        <row r="289">
          <cell r="B289" t="str">
            <v>RAQUEL DEVIA</v>
          </cell>
          <cell r="C289">
            <v>53076898</v>
          </cell>
          <cell r="G289">
            <v>25200000</v>
          </cell>
          <cell r="I289">
            <v>45460</v>
          </cell>
        </row>
        <row r="290">
          <cell r="B290" t="str">
            <v>SERGIO DAVID PRIETO</v>
          </cell>
          <cell r="C290">
            <v>1032500913</v>
          </cell>
          <cell r="G290">
            <v>10050000</v>
          </cell>
          <cell r="I290">
            <v>45470</v>
          </cell>
        </row>
        <row r="291">
          <cell r="B291" t="str">
            <v>LAURA SILVA QUINTERO</v>
          </cell>
          <cell r="C291">
            <v>1020835360</v>
          </cell>
          <cell r="G291">
            <v>21200000</v>
          </cell>
          <cell r="I291">
            <v>45470</v>
          </cell>
        </row>
        <row r="292">
          <cell r="B292" t="str">
            <v>DIEGO ALEXANDER GONZALEZ MATIZ</v>
          </cell>
          <cell r="C292">
            <v>1073607098</v>
          </cell>
          <cell r="G292">
            <v>30000000</v>
          </cell>
          <cell r="I292">
            <v>45513</v>
          </cell>
        </row>
        <row r="293">
          <cell r="B293" t="str">
            <v>JHON DAIRO MARTINEZ</v>
          </cell>
          <cell r="C293">
            <v>1013606812</v>
          </cell>
          <cell r="G293">
            <v>16000000</v>
          </cell>
          <cell r="I293">
            <v>45460</v>
          </cell>
        </row>
        <row r="294">
          <cell r="B294" t="str">
            <v xml:space="preserve">KAROLIN RÍOS GALVIZ </v>
          </cell>
          <cell r="C294">
            <v>1016090833</v>
          </cell>
          <cell r="G294">
            <v>10050000</v>
          </cell>
          <cell r="I294">
            <v>45468</v>
          </cell>
        </row>
        <row r="295">
          <cell r="B295" t="str">
            <v>ANDRES FELIPE CAPERA</v>
          </cell>
          <cell r="C295">
            <v>1010215026</v>
          </cell>
          <cell r="G295">
            <v>15900000</v>
          </cell>
          <cell r="I295">
            <v>45460</v>
          </cell>
        </row>
        <row r="296">
          <cell r="B296" t="str">
            <v xml:space="preserve"> LUIS EDUARDO BENAVIDEZ HERNANDEZ</v>
          </cell>
          <cell r="C296">
            <v>1075263296</v>
          </cell>
          <cell r="G296">
            <v>21200000</v>
          </cell>
          <cell r="I296">
            <v>45470</v>
          </cell>
        </row>
        <row r="297">
          <cell r="B297" t="str">
            <v>ERIKA ESPEJO</v>
          </cell>
          <cell r="C297">
            <v>1015412609</v>
          </cell>
          <cell r="G297">
            <v>34000000</v>
          </cell>
          <cell r="I297">
            <v>45460</v>
          </cell>
        </row>
        <row r="298">
          <cell r="B298" t="str">
            <v>JUAN CAMILO CUERVO ROCHA</v>
          </cell>
          <cell r="C298">
            <v>1015397405</v>
          </cell>
          <cell r="G298">
            <v>15900000</v>
          </cell>
          <cell r="I298">
            <v>45470</v>
          </cell>
        </row>
        <row r="299">
          <cell r="B299" t="str">
            <v xml:space="preserve">CHRISTIAN SUAREZ </v>
          </cell>
          <cell r="C299">
            <v>1026270891</v>
          </cell>
          <cell r="G299">
            <v>15900000</v>
          </cell>
          <cell r="I299">
            <v>45460</v>
          </cell>
        </row>
        <row r="300">
          <cell r="B300" t="str">
            <v>EDISON DANIEL MAFLA MEJIA</v>
          </cell>
          <cell r="C300">
            <v>1085919876</v>
          </cell>
          <cell r="G300">
            <v>42500000</v>
          </cell>
          <cell r="I300">
            <v>45506</v>
          </cell>
        </row>
        <row r="301">
          <cell r="B301" t="str">
            <v>MATTHEW LEONID DUARTE</v>
          </cell>
          <cell r="C301">
            <v>1030651530</v>
          </cell>
          <cell r="G301">
            <v>15900000</v>
          </cell>
          <cell r="I301">
            <v>45470</v>
          </cell>
        </row>
        <row r="302">
          <cell r="B302" t="str">
            <v>FERNEY FELIPE GARZON PEÑALOZA</v>
          </cell>
          <cell r="C302">
            <v>1015402587</v>
          </cell>
          <cell r="G302">
            <v>11400000</v>
          </cell>
          <cell r="I302">
            <v>45470</v>
          </cell>
        </row>
        <row r="303">
          <cell r="B303" t="str">
            <v>ANA FELISA TELLEZ</v>
          </cell>
          <cell r="C303">
            <v>39749964</v>
          </cell>
          <cell r="G303">
            <v>11400000</v>
          </cell>
          <cell r="I303">
            <v>45476</v>
          </cell>
        </row>
        <row r="304">
          <cell r="B304" t="str">
            <v>BERNA PAOLA ROJAS ROA</v>
          </cell>
          <cell r="C304">
            <v>1122647761</v>
          </cell>
          <cell r="G304">
            <v>21200000</v>
          </cell>
          <cell r="I304">
            <v>45468</v>
          </cell>
        </row>
        <row r="305">
          <cell r="B305" t="str">
            <v>CARMENZA CERVERA</v>
          </cell>
          <cell r="C305">
            <v>51679899</v>
          </cell>
          <cell r="G305">
            <v>11400000</v>
          </cell>
          <cell r="I305">
            <v>45476</v>
          </cell>
        </row>
        <row r="306">
          <cell r="B306" t="str">
            <v>DANA MELO ROMERO</v>
          </cell>
          <cell r="C306">
            <v>1032486275</v>
          </cell>
          <cell r="G306">
            <v>18525000</v>
          </cell>
          <cell r="I306">
            <v>45471</v>
          </cell>
        </row>
        <row r="307">
          <cell r="B307" t="str">
            <v>HECTOR GUIRAL</v>
          </cell>
          <cell r="C307">
            <v>79898411</v>
          </cell>
          <cell r="G307">
            <v>15600000</v>
          </cell>
          <cell r="I307">
            <v>45482</v>
          </cell>
        </row>
        <row r="308">
          <cell r="B308" t="str">
            <v>JOHANA PATRICIA ROMERO SANCHEZ</v>
          </cell>
          <cell r="C308">
            <v>1015424055</v>
          </cell>
          <cell r="G308">
            <v>14250000</v>
          </cell>
          <cell r="I308">
            <v>45468</v>
          </cell>
        </row>
        <row r="309">
          <cell r="B309" t="str">
            <v>CAROLINA MEDINA CARDOZO</v>
          </cell>
          <cell r="C309">
            <v>1069498064</v>
          </cell>
          <cell r="G309">
            <v>15900000</v>
          </cell>
          <cell r="I309">
            <v>45484</v>
          </cell>
        </row>
        <row r="310">
          <cell r="B310" t="str">
            <v>CATALINA CORREAL LESMES</v>
          </cell>
          <cell r="C310">
            <v>52250396</v>
          </cell>
          <cell r="G310">
            <v>12000000</v>
          </cell>
          <cell r="I310">
            <v>45477</v>
          </cell>
        </row>
        <row r="311">
          <cell r="B311" t="str">
            <v>YUDY TATIANA VARGAS LOZANO</v>
          </cell>
          <cell r="C311">
            <v>1026583870</v>
          </cell>
          <cell r="G311">
            <v>11400000</v>
          </cell>
          <cell r="I311">
            <v>45481</v>
          </cell>
        </row>
        <row r="312">
          <cell r="B312" t="str">
            <v>MIGUEL ANGEL FONSECA BARRERA</v>
          </cell>
          <cell r="C312">
            <v>80093070</v>
          </cell>
          <cell r="G312">
            <v>54000000</v>
          </cell>
          <cell r="I312">
            <v>45505</v>
          </cell>
        </row>
        <row r="313">
          <cell r="B313" t="str">
            <v>LUIS GUILLERMO ORTEGATE PAEZ</v>
          </cell>
          <cell r="C313">
            <v>79918125</v>
          </cell>
          <cell r="G313">
            <v>15900000</v>
          </cell>
          <cell r="I313">
            <v>45470</v>
          </cell>
        </row>
        <row r="314">
          <cell r="B314" t="str">
            <v>ANA MARIA CUADROS</v>
          </cell>
          <cell r="C314">
            <v>1016043167</v>
          </cell>
          <cell r="G314">
            <v>16800000</v>
          </cell>
          <cell r="I314">
            <v>45471</v>
          </cell>
        </row>
        <row r="315">
          <cell r="B315" t="str">
            <v>JHONATAN BORRERO</v>
          </cell>
          <cell r="C315">
            <v>1023902965</v>
          </cell>
          <cell r="G315">
            <v>15900000</v>
          </cell>
          <cell r="I315">
            <v>45470</v>
          </cell>
        </row>
        <row r="316">
          <cell r="B316" t="str">
            <v>BLANCA PATRICIA USECHE CESPEDES</v>
          </cell>
          <cell r="C316">
            <v>52117689</v>
          </cell>
          <cell r="G316">
            <v>19000000</v>
          </cell>
          <cell r="I316">
            <v>45468</v>
          </cell>
        </row>
        <row r="317">
          <cell r="B317" t="str">
            <v xml:space="preserve">PAOLA ANDREA HERRERA ACEVEDO </v>
          </cell>
          <cell r="C317">
            <v>65796394</v>
          </cell>
          <cell r="G317">
            <v>11400000</v>
          </cell>
          <cell r="I317">
            <v>45470</v>
          </cell>
        </row>
        <row r="318">
          <cell r="B318" t="str">
            <v>MARYURI PATRICIA OÑATE MARTINEZ</v>
          </cell>
          <cell r="C318">
            <v>49797897</v>
          </cell>
          <cell r="G318">
            <v>22400000</v>
          </cell>
          <cell r="I318">
            <v>45470</v>
          </cell>
        </row>
        <row r="319">
          <cell r="B319" t="str">
            <v>NUBIA STELLA MORENO PARRA</v>
          </cell>
          <cell r="C319">
            <v>51737799</v>
          </cell>
          <cell r="G319">
            <v>8550000</v>
          </cell>
          <cell r="I319">
            <v>45476</v>
          </cell>
        </row>
        <row r="320">
          <cell r="B320" t="str">
            <v>SAMANTA LEANDRA VELASQUEZ LICHILIN</v>
          </cell>
          <cell r="C320">
            <v>1032488014</v>
          </cell>
          <cell r="G320">
            <v>10050000</v>
          </cell>
          <cell r="I320">
            <v>45476</v>
          </cell>
        </row>
        <row r="321">
          <cell r="B321" t="str">
            <v>LUIS HERNAN ALVAREZ</v>
          </cell>
          <cell r="C321">
            <v>19487138</v>
          </cell>
          <cell r="G321">
            <v>21200000</v>
          </cell>
          <cell r="I321">
            <v>45481</v>
          </cell>
        </row>
        <row r="322">
          <cell r="B322" t="str">
            <v>DIEGO ALEJANDRO VERA MONROY</v>
          </cell>
          <cell r="C322">
            <v>1110563481</v>
          </cell>
          <cell r="G322">
            <v>15900000</v>
          </cell>
          <cell r="I322">
            <v>45483</v>
          </cell>
        </row>
        <row r="323">
          <cell r="B323" t="str">
            <v>ORLANDO GUEVARA GARCIA</v>
          </cell>
          <cell r="C323">
            <v>19319991</v>
          </cell>
          <cell r="G323">
            <v>18525000</v>
          </cell>
          <cell r="I323">
            <v>45476</v>
          </cell>
        </row>
        <row r="324">
          <cell r="B324" t="str">
            <v>GLORIA MATILDE SANTANA CASALLAS</v>
          </cell>
          <cell r="C324">
            <v>51907536</v>
          </cell>
          <cell r="G324">
            <v>25025000</v>
          </cell>
          <cell r="I324">
            <v>45470</v>
          </cell>
        </row>
        <row r="325">
          <cell r="B325" t="str">
            <v>DOUGLAS ALEXANDER JIMENEZ SOSA</v>
          </cell>
          <cell r="C325">
            <v>1020807487</v>
          </cell>
          <cell r="G325">
            <v>16800000</v>
          </cell>
          <cell r="I325">
            <v>45477</v>
          </cell>
        </row>
        <row r="326">
          <cell r="B326" t="str">
            <v>MIGUEL RICARDO RAMIREZ SANCHEZ</v>
          </cell>
          <cell r="C326">
            <v>19143629</v>
          </cell>
          <cell r="G326">
            <v>11520000</v>
          </cell>
          <cell r="I326">
            <v>45588</v>
          </cell>
        </row>
        <row r="327">
          <cell r="B327" t="str">
            <v>LYN YANID IDROBO GUALANTALA</v>
          </cell>
          <cell r="C327">
            <v>1061747977</v>
          </cell>
          <cell r="G327">
            <v>11550000</v>
          </cell>
          <cell r="I327">
            <v>45481</v>
          </cell>
        </row>
        <row r="328">
          <cell r="B328" t="str">
            <v>JIM JANS DIAZ GUZMAN</v>
          </cell>
          <cell r="C328">
            <v>79731400</v>
          </cell>
          <cell r="G328">
            <v>13050000</v>
          </cell>
          <cell r="I328">
            <v>45477</v>
          </cell>
        </row>
        <row r="329">
          <cell r="B329" t="str">
            <v xml:space="preserve">STEVEN ARMANDO MARTINEZ ECHEVERRY </v>
          </cell>
          <cell r="C329">
            <v>1018451254</v>
          </cell>
          <cell r="G329">
            <v>21200000</v>
          </cell>
          <cell r="I329">
            <v>45481</v>
          </cell>
        </row>
        <row r="330">
          <cell r="B330" t="str">
            <v>ALEJANDRO AGUDELO</v>
          </cell>
          <cell r="C330">
            <v>1073244984</v>
          </cell>
          <cell r="G330">
            <v>25200000</v>
          </cell>
          <cell r="I330">
            <v>45483</v>
          </cell>
        </row>
        <row r="331">
          <cell r="B331" t="str">
            <v>YULIETH ALEXANDRA RIAÑO ESPITIA</v>
          </cell>
          <cell r="C331">
            <v>1022390159</v>
          </cell>
          <cell r="G331">
            <v>21200000</v>
          </cell>
          <cell r="I331">
            <v>45481</v>
          </cell>
        </row>
        <row r="332">
          <cell r="B332" t="str">
            <v>MARIO RENE BECERRA</v>
          </cell>
          <cell r="C332">
            <v>79416836</v>
          </cell>
          <cell r="G332">
            <v>11520000</v>
          </cell>
          <cell r="I332">
            <v>45476</v>
          </cell>
        </row>
        <row r="333">
          <cell r="B333" t="str">
            <v>ADRIANA MARCELA NARANJO DIAZ</v>
          </cell>
          <cell r="C333">
            <v>1019032313</v>
          </cell>
          <cell r="G333">
            <v>15900000</v>
          </cell>
          <cell r="I333">
            <v>45481</v>
          </cell>
        </row>
        <row r="334">
          <cell r="B334" t="str">
            <v>DIEGO FERNANDO PEÑA</v>
          </cell>
          <cell r="C334">
            <v>80252600</v>
          </cell>
          <cell r="G334">
            <v>15900000</v>
          </cell>
          <cell r="I334">
            <v>45490</v>
          </cell>
        </row>
        <row r="335">
          <cell r="B335" t="str">
            <v>DIANA ESMERALDA CARRILLO ACOSTA</v>
          </cell>
          <cell r="C335">
            <v>1026263857</v>
          </cell>
          <cell r="G335">
            <v>22425000</v>
          </cell>
          <cell r="I335">
            <v>45483</v>
          </cell>
        </row>
        <row r="336">
          <cell r="B336" t="str">
            <v>ANDRÉS CAMILO ACOSTA JIMÉNEZ</v>
          </cell>
          <cell r="C336" t="str">
            <v> 1018481815</v>
          </cell>
          <cell r="G336">
            <v>15900000</v>
          </cell>
          <cell r="I336">
            <v>45484</v>
          </cell>
        </row>
        <row r="337">
          <cell r="B337" t="str">
            <v>GLADYS NIETO ROJAS</v>
          </cell>
          <cell r="C337">
            <v>35374970</v>
          </cell>
          <cell r="G337">
            <v>15900000</v>
          </cell>
          <cell r="I337">
            <v>45484</v>
          </cell>
        </row>
        <row r="338">
          <cell r="B338" t="str">
            <v>ADRIANA LUCIA CORREAL LESMES</v>
          </cell>
          <cell r="C338">
            <v>52258090</v>
          </cell>
          <cell r="G338">
            <v>15900000</v>
          </cell>
          <cell r="I338">
            <v>45481</v>
          </cell>
        </row>
        <row r="339">
          <cell r="B339" t="str">
            <v>LUIS MIGUEL JIMENEZ ESPITIA</v>
          </cell>
          <cell r="C339">
            <v>78032023</v>
          </cell>
          <cell r="G339">
            <v>15900000</v>
          </cell>
          <cell r="I339">
            <v>45483</v>
          </cell>
        </row>
        <row r="340">
          <cell r="B340" t="str">
            <v>DANIELA ALEXANDRA MOSQUERA BENAVIDEZ</v>
          </cell>
          <cell r="C340">
            <v>1018507098</v>
          </cell>
          <cell r="G340">
            <v>15900000</v>
          </cell>
          <cell r="I340">
            <v>45490</v>
          </cell>
        </row>
        <row r="341">
          <cell r="B341" t="str">
            <v>LAURA MEJIA</v>
          </cell>
          <cell r="C341">
            <v>1020733229</v>
          </cell>
          <cell r="G341">
            <v>15900000</v>
          </cell>
          <cell r="I341">
            <v>45481</v>
          </cell>
        </row>
        <row r="342">
          <cell r="B342" t="str">
            <v>LAURA DANIELA MORENO</v>
          </cell>
          <cell r="C342">
            <v>1032505114</v>
          </cell>
          <cell r="G342">
            <v>15000000</v>
          </cell>
          <cell r="I342">
            <v>45483</v>
          </cell>
        </row>
        <row r="343">
          <cell r="B343" t="str">
            <v>PAULA ALEJANDRA ARIZA CHICA</v>
          </cell>
          <cell r="C343">
            <v>1011852417</v>
          </cell>
          <cell r="G343">
            <v>15900000</v>
          </cell>
          <cell r="I343">
            <v>45481</v>
          </cell>
        </row>
        <row r="344">
          <cell r="B344" t="str">
            <v>SEGUROS GENERALES DE LA ALCALDIA</v>
          </cell>
          <cell r="C344">
            <v>860002400</v>
          </cell>
          <cell r="G344">
            <v>105820919</v>
          </cell>
          <cell r="I344">
            <v>45483</v>
          </cell>
        </row>
        <row r="345">
          <cell r="B345" t="str">
            <v>PAULA ANDREA ALVAREZ URQUIJO</v>
          </cell>
          <cell r="C345">
            <v>1031121980</v>
          </cell>
          <cell r="G345">
            <v>12675000</v>
          </cell>
          <cell r="I345">
            <v>45482</v>
          </cell>
        </row>
        <row r="346">
          <cell r="B346" t="str">
            <v>CINDY RODRIGUEZ BELTRAN</v>
          </cell>
          <cell r="C346">
            <v>1022361781</v>
          </cell>
          <cell r="G346">
            <v>15900000</v>
          </cell>
          <cell r="I346">
            <v>45485</v>
          </cell>
        </row>
        <row r="347">
          <cell r="B347" t="str">
            <v>WENDY CAMILA ROSERO RODRIGUEZ</v>
          </cell>
          <cell r="C347">
            <v>1018492910</v>
          </cell>
          <cell r="G347">
            <v>16800000</v>
          </cell>
          <cell r="I347">
            <v>45484</v>
          </cell>
        </row>
        <row r="348">
          <cell r="B348" t="str">
            <v>DANIELA FRANCO CANCHON</v>
          </cell>
          <cell r="C348">
            <v>1032472596</v>
          </cell>
          <cell r="G348">
            <v>12000000</v>
          </cell>
          <cell r="I348">
            <v>45483</v>
          </cell>
        </row>
        <row r="349">
          <cell r="B349" t="str">
            <v>TRANSPORTES CSC SAS - EN REORGANIZACION</v>
          </cell>
          <cell r="C349" t="str">
            <v> 900470772</v>
          </cell>
          <cell r="G349">
            <v>34434859</v>
          </cell>
          <cell r="I349">
            <v>45483</v>
          </cell>
        </row>
        <row r="350">
          <cell r="B350" t="str">
            <v>JOHANA ANDREA INFANTE  DIAZ</v>
          </cell>
          <cell r="C350">
            <v>1015439919</v>
          </cell>
          <cell r="G350">
            <v>8550000</v>
          </cell>
          <cell r="I350">
            <v>45489</v>
          </cell>
        </row>
        <row r="351">
          <cell r="B351" t="str">
            <v>JOSE FLORIAN</v>
          </cell>
          <cell r="C351">
            <v>80795270</v>
          </cell>
          <cell r="G351">
            <v>15900000</v>
          </cell>
          <cell r="I351">
            <v>45490</v>
          </cell>
        </row>
        <row r="352">
          <cell r="B352" t="str">
            <v>PAULA ANDREA RODRIGUEZ YARA</v>
          </cell>
          <cell r="C352">
            <v>1010007337</v>
          </cell>
          <cell r="G352">
            <v>8550000</v>
          </cell>
          <cell r="I352">
            <v>45490</v>
          </cell>
        </row>
        <row r="353">
          <cell r="B353" t="str">
            <v>HEIDY YISETH ASCENCIO</v>
          </cell>
          <cell r="C353">
            <v>1018408666</v>
          </cell>
          <cell r="G353">
            <v>8550000</v>
          </cell>
          <cell r="I353">
            <v>45490</v>
          </cell>
        </row>
        <row r="354">
          <cell r="B354" t="str">
            <v>MARIA XIMENA PINEDA BELTRAN</v>
          </cell>
          <cell r="C354">
            <v>70547960</v>
          </cell>
          <cell r="G354">
            <v>23850000</v>
          </cell>
          <cell r="I354">
            <v>45537</v>
          </cell>
        </row>
        <row r="355">
          <cell r="B355" t="str">
            <v>ADQUISICION DE LICENCIAS</v>
          </cell>
          <cell r="C355">
            <v>901394655</v>
          </cell>
          <cell r="G355">
            <v>48955441</v>
          </cell>
          <cell r="I355">
            <v>45572</v>
          </cell>
        </row>
        <row r="356">
          <cell r="B356" t="str">
            <v>MATEO ANDRES SANCHEZ ORTEGA</v>
          </cell>
          <cell r="C356">
            <v>1032474926</v>
          </cell>
          <cell r="G356">
            <v>36000000</v>
          </cell>
          <cell r="I356">
            <v>45526</v>
          </cell>
        </row>
        <row r="357">
          <cell r="B357" t="str">
            <v>MONICA ALEXANDRA ACEVEDO CARRIZOSA</v>
          </cell>
          <cell r="C357">
            <v>1019049653</v>
          </cell>
          <cell r="G357">
            <v>12825000</v>
          </cell>
          <cell r="I357">
            <v>45533</v>
          </cell>
        </row>
        <row r="358">
          <cell r="B358" t="str">
            <v>JORGE ALEJANDRO DELGADO GONGORA</v>
          </cell>
          <cell r="C358">
            <v>80799640</v>
          </cell>
          <cell r="G358">
            <v>17325000</v>
          </cell>
          <cell r="I358">
            <v>45530</v>
          </cell>
        </row>
        <row r="359">
          <cell r="B359" t="str">
            <v>KAREN SALAZAR CONTRERAS</v>
          </cell>
          <cell r="C359">
            <v>53103538</v>
          </cell>
          <cell r="G359">
            <v>23850000</v>
          </cell>
          <cell r="I359">
            <v>45530</v>
          </cell>
        </row>
        <row r="360">
          <cell r="B360" t="str">
            <v>ADRIANA MONTEALEGRE CARRILLO</v>
          </cell>
          <cell r="C360">
            <v>1094896072</v>
          </cell>
          <cell r="G360">
            <v>18550000</v>
          </cell>
          <cell r="I360">
            <v>45551</v>
          </cell>
        </row>
        <row r="361">
          <cell r="B361" t="str">
            <v>JAIME CAMILO RONCANCIO</v>
          </cell>
          <cell r="C361">
            <v>1032434474</v>
          </cell>
          <cell r="G361">
            <v>36000000</v>
          </cell>
          <cell r="I361">
            <v>45530</v>
          </cell>
        </row>
        <row r="362">
          <cell r="B362" t="str">
            <v>ALIZON JANNETH ARIAS QUIÑONES</v>
          </cell>
          <cell r="C362">
            <v>53062765</v>
          </cell>
          <cell r="G362">
            <v>23850000</v>
          </cell>
          <cell r="I362">
            <v>45537</v>
          </cell>
        </row>
        <row r="363">
          <cell r="B363" t="str">
            <v>PAULA CASTILLO</v>
          </cell>
          <cell r="C363">
            <v>1001188488</v>
          </cell>
          <cell r="G363">
            <v>12825000</v>
          </cell>
          <cell r="I363">
            <v>45544</v>
          </cell>
        </row>
        <row r="364">
          <cell r="B364" t="str">
            <v xml:space="preserve"> ALCIRA SUSANA MORENO CAMACHO</v>
          </cell>
          <cell r="C364">
            <v>41723038</v>
          </cell>
          <cell r="G364">
            <v>12825000</v>
          </cell>
          <cell r="I364">
            <v>45534</v>
          </cell>
        </row>
        <row r="365">
          <cell r="B365" t="str">
            <v>LUIS ALBERTO CAMACHO</v>
          </cell>
          <cell r="C365">
            <v>4243278</v>
          </cell>
          <cell r="G365">
            <v>15075000</v>
          </cell>
          <cell r="I365">
            <v>45546</v>
          </cell>
        </row>
        <row r="366">
          <cell r="B366" t="str">
            <v>GUILLERMO QUIROGA RODRIGUEZ</v>
          </cell>
          <cell r="C366">
            <v>19477434</v>
          </cell>
          <cell r="G366">
            <v>11520000</v>
          </cell>
          <cell r="I366">
            <v>45537</v>
          </cell>
        </row>
        <row r="367">
          <cell r="B367" t="str">
            <v>DOLLY PATRICIA AMAYA GUEVARA</v>
          </cell>
          <cell r="C367">
            <v>39811522</v>
          </cell>
          <cell r="G367">
            <v>12825000</v>
          </cell>
          <cell r="I367">
            <v>45539</v>
          </cell>
        </row>
        <row r="368">
          <cell r="B368" t="str">
            <v xml:space="preserve">NARCY JOHANNA MANOSALVA BERNAL </v>
          </cell>
          <cell r="C368">
            <v>53097419</v>
          </cell>
          <cell r="G368">
            <v>23850000</v>
          </cell>
          <cell r="I368">
            <v>45533</v>
          </cell>
        </row>
        <row r="369">
          <cell r="B369" t="str">
            <v>EDGAR ESCOBAR ZULOAGA</v>
          </cell>
          <cell r="C369">
            <v>19275820</v>
          </cell>
          <cell r="G369">
            <v>23850000</v>
          </cell>
          <cell r="I369">
            <v>45533</v>
          </cell>
        </row>
        <row r="370">
          <cell r="B370" t="str">
            <v>JUAN MANUEL ENSUNCHO CANTILLO</v>
          </cell>
          <cell r="C370">
            <v>1048210068</v>
          </cell>
          <cell r="G370">
            <v>11520000</v>
          </cell>
          <cell r="I370">
            <v>45534</v>
          </cell>
        </row>
        <row r="371">
          <cell r="B371" t="str">
            <v>ELIZABETH LOPEZ TIQUE</v>
          </cell>
          <cell r="C371">
            <v>20831085</v>
          </cell>
          <cell r="G371">
            <v>12825000</v>
          </cell>
          <cell r="I371">
            <v>45537</v>
          </cell>
        </row>
        <row r="372">
          <cell r="B372" t="str">
            <v>CAMILO ANDRES CASTAÑEDA HERNANDEZ</v>
          </cell>
          <cell r="C372">
            <v>11225882</v>
          </cell>
          <cell r="G372">
            <v>25200000</v>
          </cell>
          <cell r="I372">
            <v>45460</v>
          </cell>
        </row>
        <row r="373">
          <cell r="B373" t="str">
            <v>MARLENNY GOMEZ</v>
          </cell>
          <cell r="C373">
            <v>52036587</v>
          </cell>
          <cell r="G373">
            <v>11520000</v>
          </cell>
          <cell r="I373">
            <v>45533</v>
          </cell>
        </row>
        <row r="374">
          <cell r="B374" t="str">
            <v>BRENDA MARCELA CORDOBA</v>
          </cell>
          <cell r="C374">
            <v>1032419674</v>
          </cell>
          <cell r="G374">
            <v>11400000</v>
          </cell>
          <cell r="I374">
            <v>45539</v>
          </cell>
        </row>
        <row r="375">
          <cell r="B375" t="str">
            <v xml:space="preserve">ALEXANDER ARIAS CASTELLANOS </v>
          </cell>
          <cell r="C375">
            <v>1020731527</v>
          </cell>
          <cell r="G375">
            <v>11520000</v>
          </cell>
          <cell r="I375">
            <v>45537</v>
          </cell>
        </row>
        <row r="376">
          <cell r="B376" t="str">
            <v>SANDRA PATRICIA FELICIANO FUENTES</v>
          </cell>
          <cell r="C376">
            <v>52746874</v>
          </cell>
          <cell r="G376">
            <v>11520000</v>
          </cell>
          <cell r="I376">
            <v>45537</v>
          </cell>
        </row>
        <row r="377">
          <cell r="B377" t="str">
            <v>LYDA ALIER BUITRAGO RAMIREZ</v>
          </cell>
          <cell r="C377">
            <v>52132746</v>
          </cell>
          <cell r="G377">
            <v>11520000</v>
          </cell>
          <cell r="I377">
            <v>45537</v>
          </cell>
        </row>
        <row r="378">
          <cell r="B378" t="str">
            <v>IVAN DARIO CAMACHO</v>
          </cell>
          <cell r="C378">
            <v>1022333065</v>
          </cell>
          <cell r="G378">
            <v>11520000</v>
          </cell>
          <cell r="I378">
            <v>45541</v>
          </cell>
        </row>
        <row r="379">
          <cell r="B379" t="str">
            <v>FABIAN HERNANDEZ MEJIA</v>
          </cell>
          <cell r="C379">
            <v>79268461</v>
          </cell>
          <cell r="G379">
            <v>11520000</v>
          </cell>
          <cell r="I379">
            <v>45539</v>
          </cell>
        </row>
        <row r="380">
          <cell r="B380" t="str">
            <v>JORGE IGNACIO RUEDA</v>
          </cell>
          <cell r="C380">
            <v>80071894</v>
          </cell>
          <cell r="G380">
            <v>11520000</v>
          </cell>
          <cell r="I380">
            <v>45551</v>
          </cell>
        </row>
        <row r="381">
          <cell r="B381" t="str">
            <v xml:space="preserve">DANIEL ALEXANDER ROZO </v>
          </cell>
          <cell r="C381">
            <v>1024479953</v>
          </cell>
          <cell r="G381">
            <v>11520000</v>
          </cell>
          <cell r="I381">
            <v>45539</v>
          </cell>
        </row>
        <row r="382">
          <cell r="B382" t="str">
            <v>JENNY CAROLINA PORRAS DIAZ</v>
          </cell>
          <cell r="C382">
            <v>1026284149</v>
          </cell>
          <cell r="G382">
            <v>13400000</v>
          </cell>
          <cell r="I382">
            <v>45539</v>
          </cell>
        </row>
        <row r="383">
          <cell r="B383" t="str">
            <v>MARCELA DIAZ CARDENAS</v>
          </cell>
          <cell r="C383">
            <v>1018412959</v>
          </cell>
          <cell r="G383">
            <v>21200000</v>
          </cell>
          <cell r="I383">
            <v>45539</v>
          </cell>
        </row>
        <row r="384">
          <cell r="B384" t="str">
            <v>LUZ DARY AYALA PALACIOS</v>
          </cell>
          <cell r="C384">
            <v>52011073</v>
          </cell>
          <cell r="G384">
            <v>34000000</v>
          </cell>
          <cell r="I384">
            <v>45539</v>
          </cell>
        </row>
        <row r="385">
          <cell r="B385" t="str">
            <v>ADRIANA PAOLA DIAZ CHAVEZ</v>
          </cell>
          <cell r="C385">
            <v>1023952787</v>
          </cell>
          <cell r="G385">
            <v>11520000</v>
          </cell>
          <cell r="I385">
            <v>45539</v>
          </cell>
        </row>
        <row r="386">
          <cell r="B386" t="str">
            <v>JHON SEBASTIAN ROMERO BAQUERO</v>
          </cell>
          <cell r="C386">
            <v>1022998251</v>
          </cell>
          <cell r="G386">
            <v>11520000</v>
          </cell>
          <cell r="I386">
            <v>45546</v>
          </cell>
        </row>
        <row r="387">
          <cell r="B387" t="str">
            <v>MARCO FIDEL MAHECHA BURGOS</v>
          </cell>
          <cell r="C387">
            <v>79526181</v>
          </cell>
          <cell r="G387">
            <v>11520000</v>
          </cell>
          <cell r="I387">
            <v>45552</v>
          </cell>
        </row>
        <row r="388">
          <cell r="B388" t="str">
            <v>GLADYS ISABEL PEREZ QUINTERO</v>
          </cell>
          <cell r="C388">
            <v>41797590</v>
          </cell>
          <cell r="G388">
            <v>12825000</v>
          </cell>
          <cell r="I388">
            <v>45546</v>
          </cell>
        </row>
        <row r="389">
          <cell r="B389" t="str">
            <v>ADRIANA MARITZA SARMIENTO</v>
          </cell>
          <cell r="C389">
            <v>52103289</v>
          </cell>
          <cell r="G389">
            <v>11520000</v>
          </cell>
          <cell r="I389">
            <v>45547</v>
          </cell>
        </row>
        <row r="390">
          <cell r="B390" t="str">
            <v>OLGA LUCIA ZARTA BARRERO</v>
          </cell>
          <cell r="C390">
            <v>66813771</v>
          </cell>
          <cell r="G390">
            <v>12825000</v>
          </cell>
          <cell r="I390">
            <v>45553</v>
          </cell>
        </row>
        <row r="391">
          <cell r="B391" t="str">
            <v>CLAUDIA XIMENA PERILLA WILCHES</v>
          </cell>
          <cell r="C391">
            <v>52505385</v>
          </cell>
          <cell r="G391">
            <v>27000000</v>
          </cell>
          <cell r="I391">
            <v>45546</v>
          </cell>
        </row>
        <row r="392">
          <cell r="B392" t="str">
            <v>ORLANDO HALESIS NARVAEZ GONZALEZ</v>
          </cell>
          <cell r="C392">
            <v>79380264</v>
          </cell>
          <cell r="G392">
            <v>11520000</v>
          </cell>
          <cell r="I392">
            <v>45541</v>
          </cell>
        </row>
        <row r="393">
          <cell r="B393" t="str">
            <v>MARCO GABRIEL LOPEZ</v>
          </cell>
          <cell r="C393">
            <v>15030116</v>
          </cell>
          <cell r="G393">
            <v>11520000</v>
          </cell>
          <cell r="I393">
            <v>45553</v>
          </cell>
        </row>
        <row r="394">
          <cell r="B394" t="str">
            <v>ALAIN CAMILO LOPEZ</v>
          </cell>
          <cell r="C394">
            <v>1032394683</v>
          </cell>
          <cell r="G394">
            <v>24000000</v>
          </cell>
          <cell r="I394">
            <v>45546</v>
          </cell>
        </row>
        <row r="395">
          <cell r="B395" t="str">
            <v>XIMENA DEL PILAR SALAMANCA</v>
          </cell>
          <cell r="C395">
            <v>1018419441</v>
          </cell>
          <cell r="G395">
            <v>24000000</v>
          </cell>
          <cell r="I395">
            <v>45303</v>
          </cell>
        </row>
        <row r="396">
          <cell r="B396" t="str">
            <v>Edwin Alexander Diaz Moreno</v>
          </cell>
          <cell r="C396">
            <v>80932645</v>
          </cell>
          <cell r="G396">
            <v>11400000</v>
          </cell>
          <cell r="I396">
            <v>45553</v>
          </cell>
        </row>
        <row r="397">
          <cell r="B397" t="str">
            <v>FRANCISCO RAMIREZ</v>
          </cell>
          <cell r="C397">
            <v>1007619560</v>
          </cell>
          <cell r="G397">
            <v>15050000</v>
          </cell>
          <cell r="I397">
            <v>45565</v>
          </cell>
        </row>
        <row r="398">
          <cell r="B398" t="str">
            <v>SOFIA FLOREZ OCAMPO</v>
          </cell>
          <cell r="C398">
            <v>1015480342</v>
          </cell>
          <cell r="G398">
            <v>15050000</v>
          </cell>
          <cell r="I398">
            <v>45553</v>
          </cell>
        </row>
        <row r="399">
          <cell r="B399" t="str">
            <v>SOL MARIA LOPEZ</v>
          </cell>
          <cell r="C399" t="str">
            <v> 37934808</v>
          </cell>
          <cell r="G399">
            <v>18550000</v>
          </cell>
          <cell r="I399">
            <v>45568</v>
          </cell>
        </row>
        <row r="400">
          <cell r="B400" t="str">
            <v>SONIA TORRES</v>
          </cell>
          <cell r="C400">
            <v>46674664</v>
          </cell>
          <cell r="G400">
            <v>18550000</v>
          </cell>
          <cell r="I400">
            <v>45565</v>
          </cell>
        </row>
        <row r="401">
          <cell r="B401" t="str">
            <v>JAIRO GONZALEZ</v>
          </cell>
          <cell r="C401">
            <v>79326120</v>
          </cell>
          <cell r="G401">
            <v>11520000</v>
          </cell>
          <cell r="I401">
            <v>45548</v>
          </cell>
        </row>
        <row r="402">
          <cell r="B402" t="str">
            <v>LADY JOHANA ORDOÑEZ GUERRERO</v>
          </cell>
          <cell r="C402">
            <v>1122783005</v>
          </cell>
          <cell r="G402">
            <v>24000000</v>
          </cell>
          <cell r="I402">
            <v>45545</v>
          </cell>
        </row>
        <row r="403">
          <cell r="B403" t="str">
            <v>ADRIANA MARIBETH FEDULLO RUMBO</v>
          </cell>
          <cell r="C403">
            <v>51802595</v>
          </cell>
          <cell r="G403">
            <v>28000000</v>
          </cell>
          <cell r="I403">
            <v>45545</v>
          </cell>
        </row>
        <row r="404">
          <cell r="B404" t="str">
            <v>MONICA SELENE LEON ATUESTA</v>
          </cell>
          <cell r="C404">
            <v>1022387858</v>
          </cell>
          <cell r="G404">
            <v>24000000</v>
          </cell>
          <cell r="I404">
            <v>45548</v>
          </cell>
        </row>
        <row r="405">
          <cell r="B405" t="str">
            <v>SUSAN DANIELA BALLEN VEGA</v>
          </cell>
          <cell r="C405">
            <v>1000688942</v>
          </cell>
          <cell r="G405">
            <v>11400000</v>
          </cell>
          <cell r="I405">
            <v>45546</v>
          </cell>
        </row>
        <row r="406">
          <cell r="B406" t="str">
            <v>ALVARO SKINNER CORREA</v>
          </cell>
          <cell r="C406">
            <v>14219045</v>
          </cell>
          <cell r="G406">
            <v>23100000</v>
          </cell>
          <cell r="I406">
            <v>45551</v>
          </cell>
        </row>
        <row r="407">
          <cell r="B407" t="str">
            <v>JOHN HAMILTON GOMEZ SANDOVAL</v>
          </cell>
          <cell r="C407">
            <v>80234608</v>
          </cell>
          <cell r="G407">
            <v>23100000</v>
          </cell>
          <cell r="I407">
            <v>45551</v>
          </cell>
        </row>
        <row r="408">
          <cell r="B408" t="str">
            <v>JOSE ALEXANDER PARRA HERNANDEZ</v>
          </cell>
          <cell r="C408">
            <v>79820017</v>
          </cell>
          <cell r="G408">
            <v>11520000</v>
          </cell>
          <cell r="I408">
            <v>45546</v>
          </cell>
        </row>
        <row r="409">
          <cell r="B409" t="str">
            <v>WILLIAM HARVEY PUENTES ORTIZ</v>
          </cell>
          <cell r="C409">
            <v>7319430</v>
          </cell>
          <cell r="G409">
            <v>27000000</v>
          </cell>
          <cell r="I409">
            <v>45551</v>
          </cell>
        </row>
        <row r="410">
          <cell r="B410" t="str">
            <v>DANIEL GREGORIO SUÁREZ LEGUIZAMON</v>
          </cell>
          <cell r="C410">
            <v>79941853</v>
          </cell>
          <cell r="G410">
            <v>21200000</v>
          </cell>
          <cell r="I410">
            <v>45554</v>
          </cell>
        </row>
        <row r="411">
          <cell r="B411" t="str">
            <v>MILLER DUVAN LOAIZA PINILLA</v>
          </cell>
          <cell r="C411">
            <v>1022418451</v>
          </cell>
          <cell r="G411">
            <v>21200000</v>
          </cell>
          <cell r="I411">
            <v>45554</v>
          </cell>
        </row>
        <row r="412">
          <cell r="B412" t="str">
            <v>JAIRO ENRIQUE CALDERON CARRERO</v>
          </cell>
          <cell r="C412">
            <v>79343364</v>
          </cell>
          <cell r="G412">
            <v>31500000</v>
          </cell>
          <cell r="I412">
            <v>45555</v>
          </cell>
        </row>
        <row r="413">
          <cell r="B413" t="str">
            <v>GUSTAVO ADOLFO DUEÑAS</v>
          </cell>
          <cell r="C413">
            <v>1013628957</v>
          </cell>
          <cell r="G413">
            <v>11520000</v>
          </cell>
          <cell r="I413">
            <v>45552</v>
          </cell>
        </row>
        <row r="414">
          <cell r="B414" t="str">
            <v>ADRIANA PAOLA SOCHE</v>
          </cell>
          <cell r="C414">
            <v>1032393858</v>
          </cell>
          <cell r="G414">
            <v>18550000</v>
          </cell>
          <cell r="I414">
            <v>45552</v>
          </cell>
        </row>
        <row r="415">
          <cell r="B415" t="str">
            <v>EVA ROCIO MORALES BUSTOS</v>
          </cell>
          <cell r="C415">
            <v>1051674441</v>
          </cell>
          <cell r="G415">
            <v>23100000</v>
          </cell>
          <cell r="I415">
            <v>45551</v>
          </cell>
        </row>
        <row r="416">
          <cell r="B416" t="str">
            <v>ELIANA MARIA RUIZ GIRALDO</v>
          </cell>
          <cell r="C416">
            <v>1036606688</v>
          </cell>
          <cell r="G416">
            <v>18550000</v>
          </cell>
          <cell r="I416">
            <v>45555</v>
          </cell>
        </row>
        <row r="417">
          <cell r="B417" t="str">
            <v>AZUCENA QUEVEDO</v>
          </cell>
          <cell r="C417">
            <v>51802356</v>
          </cell>
          <cell r="G417">
            <v>18550000</v>
          </cell>
          <cell r="I417">
            <v>45555</v>
          </cell>
        </row>
        <row r="418">
          <cell r="B418" t="str">
            <v>SARA MARIA MORENO AGUILERA</v>
          </cell>
          <cell r="C418">
            <v>52976304</v>
          </cell>
          <cell r="G418">
            <v>18550000</v>
          </cell>
          <cell r="I418">
            <v>45559</v>
          </cell>
        </row>
        <row r="419">
          <cell r="B419" t="str">
            <v>LINA MARCELA BOHORQUEZ POLO</v>
          </cell>
          <cell r="C419">
            <v>1013675635</v>
          </cell>
          <cell r="G419">
            <v>18550000</v>
          </cell>
          <cell r="I419">
            <v>45553</v>
          </cell>
        </row>
        <row r="420">
          <cell r="B420" t="str">
            <v xml:space="preserve">NORMA CONSTANZA ORTIZ GONZALEZ </v>
          </cell>
          <cell r="C420">
            <v>52799008</v>
          </cell>
          <cell r="G420">
            <v>11520000</v>
          </cell>
          <cell r="I420">
            <v>45553</v>
          </cell>
        </row>
        <row r="421">
          <cell r="B421" t="str">
            <v>YENNY ANDREA BARRIOS BARRERA</v>
          </cell>
          <cell r="C421">
            <v>52356882</v>
          </cell>
          <cell r="G421">
            <v>18550000</v>
          </cell>
          <cell r="I421">
            <v>45553</v>
          </cell>
        </row>
        <row r="422">
          <cell r="B422" t="str">
            <v xml:space="preserve"> RAFAEL EDUARDO PEREZ ENCISO</v>
          </cell>
          <cell r="C422">
            <v>14326392</v>
          </cell>
          <cell r="G422">
            <v>18550000</v>
          </cell>
          <cell r="I422">
            <v>45553</v>
          </cell>
        </row>
        <row r="423">
          <cell r="B423" t="str">
            <v>AGENCIA ATENEA</v>
          </cell>
          <cell r="C423" t="str">
            <v> 901508361</v>
          </cell>
          <cell r="G423">
            <v>1399277720</v>
          </cell>
          <cell r="I423">
            <v>45559</v>
          </cell>
        </row>
        <row r="424">
          <cell r="B424" t="str">
            <v>CARLOS OLANDO LIZARAZO RICAURTE</v>
          </cell>
          <cell r="C424">
            <v>7223805</v>
          </cell>
          <cell r="G424">
            <v>15750000</v>
          </cell>
          <cell r="I424">
            <v>45559</v>
          </cell>
        </row>
        <row r="425">
          <cell r="B425" t="str">
            <v>JULIO ERNESTO LOPEZ JIMENEZ</v>
          </cell>
          <cell r="C425">
            <v>79128526</v>
          </cell>
          <cell r="G425">
            <v>18550000</v>
          </cell>
          <cell r="I425">
            <v>45553</v>
          </cell>
        </row>
        <row r="426">
          <cell r="B426" t="str">
            <v>LEVIS ENRIQUE PAEZ</v>
          </cell>
          <cell r="C426">
            <v>79389118</v>
          </cell>
          <cell r="G426">
            <v>11520000</v>
          </cell>
          <cell r="I426">
            <v>45553</v>
          </cell>
        </row>
        <row r="427">
          <cell r="B427" t="str">
            <v>JAIRO ESTEBAN SARASTY</v>
          </cell>
          <cell r="C427">
            <v>1085265170</v>
          </cell>
          <cell r="G427">
            <v>21000000</v>
          </cell>
          <cell r="I427">
            <v>45558</v>
          </cell>
        </row>
        <row r="428">
          <cell r="B428" t="str">
            <v xml:space="preserve">GISELLE LORENA MENDEZ JAIMES </v>
          </cell>
          <cell r="C428">
            <v>1022982488</v>
          </cell>
          <cell r="G428">
            <v>11520000</v>
          </cell>
          <cell r="I428">
            <v>45554</v>
          </cell>
        </row>
        <row r="429">
          <cell r="B429" t="str">
            <v>GERMAN FERNANDO GALVIS PINZON</v>
          </cell>
          <cell r="C429">
            <v>79466403</v>
          </cell>
          <cell r="G429">
            <v>21000000</v>
          </cell>
          <cell r="I429">
            <v>45555</v>
          </cell>
        </row>
        <row r="430">
          <cell r="B430" t="str">
            <v>LUISA FERNANDA PRIETO</v>
          </cell>
          <cell r="C430">
            <v>51778675</v>
          </cell>
          <cell r="G430">
            <v>18550000</v>
          </cell>
          <cell r="I430">
            <v>45554</v>
          </cell>
        </row>
        <row r="431">
          <cell r="B431" t="str">
            <v>JORDAN URIEL PUENTES</v>
          </cell>
          <cell r="C431">
            <v>80165942</v>
          </cell>
          <cell r="G431">
            <v>21000000</v>
          </cell>
          <cell r="I431">
            <v>45554</v>
          </cell>
        </row>
        <row r="432">
          <cell r="B432" t="str">
            <v>KAROL VIVIANA TRIVIÑO</v>
          </cell>
          <cell r="C432">
            <v>1014294427</v>
          </cell>
          <cell r="G432">
            <v>18550000</v>
          </cell>
          <cell r="I432">
            <v>45555</v>
          </cell>
        </row>
        <row r="433">
          <cell r="B433" t="str">
            <v>DIANA MARIA GUEVARA ANDRADE</v>
          </cell>
          <cell r="C433">
            <v>51974973</v>
          </cell>
          <cell r="G433">
            <v>18550000</v>
          </cell>
          <cell r="I433">
            <v>45561</v>
          </cell>
        </row>
        <row r="434">
          <cell r="B434" t="str">
            <v>CINDY VANESA GRANADOS LONDOÑO</v>
          </cell>
          <cell r="C434">
            <v>1143829993</v>
          </cell>
          <cell r="G434">
            <v>18550000</v>
          </cell>
          <cell r="I434">
            <v>45558</v>
          </cell>
        </row>
        <row r="435">
          <cell r="B435" t="str">
            <v>KATHERIN AMADO DUARTE</v>
          </cell>
          <cell r="C435">
            <v>53011487</v>
          </cell>
          <cell r="G435">
            <v>9975000</v>
          </cell>
          <cell r="I435">
            <v>45558</v>
          </cell>
        </row>
        <row r="436">
          <cell r="B436" t="str">
            <v>JOSE ALBERTO PEDROZO LENGUA</v>
          </cell>
          <cell r="C436">
            <v>85167511</v>
          </cell>
          <cell r="G436">
            <v>11400000</v>
          </cell>
          <cell r="I436">
            <v>45558</v>
          </cell>
        </row>
        <row r="437">
          <cell r="B437" t="str">
            <v>CAROLINA GONZALEZ PULIDO</v>
          </cell>
          <cell r="C437">
            <v>52765534</v>
          </cell>
          <cell r="G437">
            <v>18550000</v>
          </cell>
          <cell r="I437">
            <v>45561</v>
          </cell>
        </row>
        <row r="438">
          <cell r="B438" t="str">
            <v>JAMES EDGARDO CUETO MORALES</v>
          </cell>
          <cell r="C438">
            <v>80097230</v>
          </cell>
          <cell r="G438">
            <v>18550000</v>
          </cell>
          <cell r="I438">
            <v>45567</v>
          </cell>
        </row>
        <row r="439">
          <cell r="B439" t="str">
            <v>LUISA FERNANDA MARTÍNEZ CAMACHO</v>
          </cell>
          <cell r="C439">
            <v>1032410529</v>
          </cell>
          <cell r="G439">
            <v>8550000</v>
          </cell>
          <cell r="I439">
            <v>45568</v>
          </cell>
        </row>
        <row r="440">
          <cell r="B440" t="str">
            <v>HECTOR GUILLERMO SIERRA BARRIGA</v>
          </cell>
          <cell r="C440">
            <v>1026562084</v>
          </cell>
          <cell r="G440">
            <v>19600000</v>
          </cell>
          <cell r="I440">
            <v>45562</v>
          </cell>
        </row>
        <row r="441">
          <cell r="B441" t="str">
            <v>DIANA PARRA</v>
          </cell>
          <cell r="C441">
            <v>1016043898</v>
          </cell>
          <cell r="G441">
            <v>21000000</v>
          </cell>
          <cell r="I441">
            <v>45560</v>
          </cell>
        </row>
        <row r="442">
          <cell r="B442" t="str">
            <v>MONICA MARIA MARQUINEZ RAMIREZ</v>
          </cell>
          <cell r="C442">
            <v>1144066309</v>
          </cell>
          <cell r="G442">
            <v>15900000</v>
          </cell>
          <cell r="I442">
            <v>45562</v>
          </cell>
        </row>
        <row r="443">
          <cell r="B443" t="str">
            <v>ARACELY CANIZALES BONILLA</v>
          </cell>
          <cell r="C443" t="str">
            <v> 40179305</v>
          </cell>
          <cell r="G443">
            <v>9975000</v>
          </cell>
          <cell r="I443">
            <v>45575</v>
          </cell>
        </row>
        <row r="444">
          <cell r="B444" t="str">
            <v>CESAR DAVID ARDILA CATAÑO</v>
          </cell>
          <cell r="C444">
            <v>1014199142</v>
          </cell>
          <cell r="G444">
            <v>19600000</v>
          </cell>
          <cell r="I444">
            <v>45565</v>
          </cell>
        </row>
        <row r="445">
          <cell r="B445" t="str">
            <v>VALERIA  BECARIA MORALES</v>
          </cell>
          <cell r="C445">
            <v>1026569552</v>
          </cell>
          <cell r="G445">
            <v>13475000</v>
          </cell>
          <cell r="I445">
            <v>45563</v>
          </cell>
        </row>
        <row r="446">
          <cell r="B446" t="str">
            <v>HERBERT GUERRA HERNANDEZ - CELESTE CANTILLO</v>
          </cell>
          <cell r="C446" t="str">
            <v> 1032362468</v>
          </cell>
          <cell r="G446">
            <v>8550000</v>
          </cell>
          <cell r="I446">
            <v>45577</v>
          </cell>
        </row>
        <row r="447">
          <cell r="B447" t="str">
            <v>HERNAN RICARDO CONTRERAS MAYORGA</v>
          </cell>
          <cell r="C447">
            <v>80152890</v>
          </cell>
          <cell r="G447">
            <v>18550000</v>
          </cell>
          <cell r="I447">
            <v>45566</v>
          </cell>
        </row>
        <row r="448">
          <cell r="B448" t="str">
            <v>MAROLYM YISELTH BERNAL TORO</v>
          </cell>
          <cell r="C448">
            <v>1010190370</v>
          </cell>
          <cell r="G448">
            <v>18550000</v>
          </cell>
          <cell r="I448">
            <v>45569</v>
          </cell>
        </row>
        <row r="449">
          <cell r="B449" t="str">
            <v>JEFFERSON ALBERTO MOYA</v>
          </cell>
          <cell r="C449">
            <v>72050902</v>
          </cell>
          <cell r="G449">
            <v>18550000</v>
          </cell>
          <cell r="I449">
            <v>45568</v>
          </cell>
        </row>
        <row r="450">
          <cell r="B450" t="str">
            <v>CLAUDIA BEDOYA</v>
          </cell>
          <cell r="C450">
            <v>52047734</v>
          </cell>
          <cell r="G450">
            <v>18550000</v>
          </cell>
          <cell r="I450">
            <v>45569</v>
          </cell>
        </row>
        <row r="451">
          <cell r="B451" t="str">
            <v>ANDRES FELIPE GUTIERREZ MENDEZ</v>
          </cell>
          <cell r="C451">
            <v>79889993</v>
          </cell>
          <cell r="G451">
            <v>9975000</v>
          </cell>
          <cell r="I451">
            <v>45568</v>
          </cell>
        </row>
        <row r="452">
          <cell r="B452" t="str">
            <v>VIVIANA CAROLINA ORDOÑEZ RUIZ</v>
          </cell>
          <cell r="C452">
            <v>52783552</v>
          </cell>
          <cell r="G452">
            <v>18550000</v>
          </cell>
          <cell r="I452">
            <v>45568</v>
          </cell>
        </row>
        <row r="453">
          <cell r="B453" t="str">
            <v>JUAN CARLOS ORTEGA TORRES</v>
          </cell>
          <cell r="C453">
            <v>79319302</v>
          </cell>
          <cell r="G453">
            <v>18550000</v>
          </cell>
          <cell r="I453">
            <v>45565</v>
          </cell>
        </row>
        <row r="454">
          <cell r="B454" t="str">
            <v>WILLIAM ERLANDI ROMERO ARBOLEDA</v>
          </cell>
          <cell r="C454">
            <v>79400363</v>
          </cell>
          <cell r="G454">
            <v>11725000</v>
          </cell>
          <cell r="I454">
            <v>45567</v>
          </cell>
        </row>
        <row r="455">
          <cell r="B455" t="str">
            <v>MARIA CATALINA ALVAREZ RAMIREZ</v>
          </cell>
          <cell r="C455">
            <v>1121832284</v>
          </cell>
          <cell r="G455">
            <v>21000000</v>
          </cell>
          <cell r="I455">
            <v>45565</v>
          </cell>
        </row>
        <row r="456">
          <cell r="B456" t="str">
            <v xml:space="preserve"> DAVID RICARDO OSPINA ORTEGON</v>
          </cell>
          <cell r="C456">
            <v>1012448646</v>
          </cell>
          <cell r="G456">
            <v>10050000</v>
          </cell>
          <cell r="I456">
            <v>45574</v>
          </cell>
        </row>
        <row r="457">
          <cell r="B457" t="str">
            <v>YORLEN SANCHEZ QUITIAN</v>
          </cell>
          <cell r="C457">
            <v>1010175749</v>
          </cell>
          <cell r="G457">
            <v>10050000</v>
          </cell>
          <cell r="I457">
            <v>45575</v>
          </cell>
        </row>
        <row r="458">
          <cell r="B458" t="str">
            <v>JANNETH  CARDENAS VARGAS</v>
          </cell>
          <cell r="C458">
            <v>52349692</v>
          </cell>
          <cell r="G458">
            <v>15900000</v>
          </cell>
          <cell r="I458">
            <v>45575</v>
          </cell>
        </row>
        <row r="459">
          <cell r="B459" t="str">
            <v>RUBEN MAURICIO GONZALEZ RINCON</v>
          </cell>
          <cell r="C459">
            <v>79729538</v>
          </cell>
          <cell r="G459">
            <v>18550000</v>
          </cell>
          <cell r="I459">
            <v>45569</v>
          </cell>
        </row>
        <row r="460">
          <cell r="B460" t="str">
            <v>IVAN FRANCISCO ANZOLA PEREZ</v>
          </cell>
          <cell r="C460">
            <v>80504424</v>
          </cell>
          <cell r="G460">
            <v>18550000</v>
          </cell>
          <cell r="I460">
            <v>45568</v>
          </cell>
        </row>
        <row r="461">
          <cell r="B461" t="str">
            <v>LUISA FERNANDA ARIAS SIERRA</v>
          </cell>
          <cell r="C461">
            <v>1033783025</v>
          </cell>
          <cell r="G461">
            <v>16800000</v>
          </cell>
          <cell r="I461">
            <v>45569</v>
          </cell>
        </row>
        <row r="462">
          <cell r="B462" t="str">
            <v>CINDY PAOLA ÁLVAREZ SIERRA</v>
          </cell>
          <cell r="C462">
            <v>1010206761</v>
          </cell>
          <cell r="G462">
            <v>18550000</v>
          </cell>
          <cell r="I462">
            <v>45576</v>
          </cell>
        </row>
        <row r="463">
          <cell r="B463" t="str">
            <v>LYN YANID IDROBO GUALANTALA</v>
          </cell>
          <cell r="C463">
            <v>1061747977</v>
          </cell>
          <cell r="G463">
            <v>11550000</v>
          </cell>
          <cell r="I463">
            <v>45575</v>
          </cell>
        </row>
        <row r="464">
          <cell r="B464" t="str">
            <v>MAGDALENA ANDRADE TALERO</v>
          </cell>
          <cell r="C464">
            <v>51564922</v>
          </cell>
          <cell r="G464">
            <v>8550000</v>
          </cell>
          <cell r="I464">
            <v>45587</v>
          </cell>
        </row>
        <row r="465">
          <cell r="B465" t="str">
            <v>JONNATHAN ORLANDO BORRERO OVALLE</v>
          </cell>
          <cell r="C465">
            <v>1023902965</v>
          </cell>
          <cell r="G465">
            <v>15900000</v>
          </cell>
          <cell r="I465">
            <v>45588</v>
          </cell>
        </row>
        <row r="466">
          <cell r="B466" t="str">
            <v xml:space="preserve">HELMAN ENRIQUE MURILLO SAENZ </v>
          </cell>
          <cell r="C466">
            <v>13616056</v>
          </cell>
          <cell r="G466">
            <v>21200000</v>
          </cell>
          <cell r="I466">
            <v>45575</v>
          </cell>
        </row>
        <row r="467">
          <cell r="B467" t="str">
            <v>ANDREA DÍAZ LONDOÑO</v>
          </cell>
          <cell r="C467">
            <v>52996282</v>
          </cell>
          <cell r="G467">
            <v>10600000</v>
          </cell>
          <cell r="I467">
            <v>45575</v>
          </cell>
        </row>
        <row r="468">
          <cell r="B468" t="str">
            <v>ALVARO VALENTIN PARRA ROBLEDO</v>
          </cell>
          <cell r="C468">
            <v>1067901218</v>
          </cell>
          <cell r="G468">
            <v>18550000</v>
          </cell>
          <cell r="I468">
            <v>45568</v>
          </cell>
        </row>
        <row r="469">
          <cell r="B469" t="str">
            <v>BRANDON ESTID ESCOBAR DIAZ</v>
          </cell>
          <cell r="C469">
            <v>1030631525</v>
          </cell>
          <cell r="G469">
            <v>10050000</v>
          </cell>
          <cell r="I469">
            <v>45575</v>
          </cell>
        </row>
        <row r="470">
          <cell r="B470" t="str">
            <v>JEIMMY ANDREA BAEZ ROJAS</v>
          </cell>
          <cell r="C470" t="str">
            <v> 53079674</v>
          </cell>
          <cell r="G470">
            <v>10050000</v>
          </cell>
          <cell r="I470">
            <v>45583</v>
          </cell>
        </row>
        <row r="471">
          <cell r="B471" t="str">
            <v>LIDIER FONSECA GUERRERO</v>
          </cell>
          <cell r="C471">
            <v>80452722</v>
          </cell>
          <cell r="G471">
            <v>10050000</v>
          </cell>
          <cell r="I471">
            <v>45575</v>
          </cell>
        </row>
        <row r="472">
          <cell r="B472" t="str">
            <v>JAMES ARMANDO CAMACHO BELTRAN</v>
          </cell>
          <cell r="C472" t="str">
            <v> 1071889376</v>
          </cell>
          <cell r="G472">
            <v>10050000</v>
          </cell>
          <cell r="I472">
            <v>45583</v>
          </cell>
        </row>
        <row r="473">
          <cell r="B473" t="str">
            <v>KAREN JOHANA MARTINEZ SEPULVEDA</v>
          </cell>
          <cell r="C473">
            <v>1001294722</v>
          </cell>
          <cell r="G473">
            <v>10050000</v>
          </cell>
          <cell r="I473">
            <v>45582</v>
          </cell>
        </row>
        <row r="474">
          <cell r="B474" t="str">
            <v>EDSON JAIR CALVO SALAMANCA</v>
          </cell>
          <cell r="C474">
            <v>79220446</v>
          </cell>
          <cell r="G474">
            <v>10050000</v>
          </cell>
          <cell r="I474">
            <v>45582</v>
          </cell>
        </row>
        <row r="475">
          <cell r="B475" t="str">
            <v>JULIETH VALENTINA BAQUERO MORENO</v>
          </cell>
          <cell r="C475" t="str">
            <v> 1007664572</v>
          </cell>
          <cell r="G475">
            <v>15900000</v>
          </cell>
          <cell r="I475">
            <v>45586</v>
          </cell>
        </row>
        <row r="476">
          <cell r="B476" t="str">
            <v>HEIDY LAURA RAMOS BLANCO</v>
          </cell>
          <cell r="C476">
            <v>1067872703</v>
          </cell>
          <cell r="G476">
            <v>15900000</v>
          </cell>
          <cell r="I476">
            <v>45580</v>
          </cell>
        </row>
        <row r="477">
          <cell r="B477" t="str">
            <v>MARIA FERNANDA ROMERO</v>
          </cell>
          <cell r="C477">
            <v>53893094</v>
          </cell>
          <cell r="G477">
            <v>18550000</v>
          </cell>
          <cell r="I477">
            <v>45575</v>
          </cell>
        </row>
        <row r="478">
          <cell r="B478" t="str">
            <v>JOSE FERNANDO ZAMUDIO LOPEZ</v>
          </cell>
          <cell r="C478" t="str">
            <v>  79703827</v>
          </cell>
          <cell r="G478">
            <v>18550000</v>
          </cell>
          <cell r="I478">
            <v>45575</v>
          </cell>
        </row>
        <row r="479">
          <cell r="B479" t="str">
            <v>CÉSAR AUGUSTO JIMÉNEZ BARRAGÁN</v>
          </cell>
          <cell r="C479" t="str">
            <v> 80237912</v>
          </cell>
          <cell r="G479">
            <v>31500000</v>
          </cell>
          <cell r="I479">
            <v>45580</v>
          </cell>
        </row>
        <row r="480">
          <cell r="B480" t="str">
            <v>SUSANA EDITH LUNA HERNANDEZ</v>
          </cell>
          <cell r="C480" t="str">
            <v> 30278454</v>
          </cell>
          <cell r="G480">
            <v>9975000</v>
          </cell>
          <cell r="I480">
            <v>45588</v>
          </cell>
        </row>
        <row r="481">
          <cell r="B481" t="str">
            <v>LAURA  SILVA QUINTERO</v>
          </cell>
          <cell r="C481" t="str">
            <v> 1020835360</v>
          </cell>
          <cell r="G481">
            <v>15900000</v>
          </cell>
          <cell r="I481">
            <v>45588</v>
          </cell>
        </row>
        <row r="482">
          <cell r="B482" t="str">
            <v>OLGA CECILIA MARTINEZ OROZCO</v>
          </cell>
          <cell r="C482" t="str">
            <v> 1014287072</v>
          </cell>
          <cell r="G482">
            <v>12000000</v>
          </cell>
          <cell r="I482">
            <v>45581</v>
          </cell>
        </row>
        <row r="483">
          <cell r="B483" t="str">
            <v>CLAUDIA LILIANA RODRIGUEZ LOZADA</v>
          </cell>
          <cell r="C483" t="str">
            <v> 38210609</v>
          </cell>
          <cell r="G483">
            <v>25500000</v>
          </cell>
          <cell r="I483">
            <v>45583</v>
          </cell>
        </row>
        <row r="484">
          <cell r="B484" t="str">
            <v>MATTHEW LEONID DUARTE OVIEDO</v>
          </cell>
          <cell r="C484">
            <v>1030651530</v>
          </cell>
          <cell r="G484">
            <v>15900000</v>
          </cell>
          <cell r="I484">
            <v>45583</v>
          </cell>
        </row>
        <row r="485">
          <cell r="B485" t="str">
            <v>YESSID CAMILO BAUTISTA GOEZ</v>
          </cell>
          <cell r="C485" t="str">
            <v> 1032451975</v>
          </cell>
          <cell r="G485">
            <v>10600000</v>
          </cell>
          <cell r="I485">
            <v>45575</v>
          </cell>
        </row>
        <row r="486">
          <cell r="B486" t="str">
            <v>PAULA ALEJANDRA ARIZA CHICA</v>
          </cell>
          <cell r="C486" t="str">
            <v> 1000251674</v>
          </cell>
          <cell r="G486">
            <v>15900000</v>
          </cell>
          <cell r="I486">
            <v>45576</v>
          </cell>
        </row>
        <row r="487">
          <cell r="B487" t="str">
            <v>GUSTAVO MARTIN ACHURY</v>
          </cell>
          <cell r="C487" t="str">
            <v> 80808386</v>
          </cell>
          <cell r="G487">
            <v>8640000</v>
          </cell>
          <cell r="I487">
            <v>45581</v>
          </cell>
        </row>
        <row r="488">
          <cell r="B488" t="str">
            <v>YOHANA ANDREA INFANTE DIAZ</v>
          </cell>
          <cell r="C488" t="str">
            <v> 1015439919</v>
          </cell>
          <cell r="G488">
            <v>7125000</v>
          </cell>
          <cell r="I488">
            <v>45583</v>
          </cell>
        </row>
        <row r="489">
          <cell r="B489" t="str">
            <v>LUIS EDUARDO PEÑARANDA PINEDA</v>
          </cell>
          <cell r="C489" t="str">
            <v> 13485659</v>
          </cell>
          <cell r="G489">
            <v>10500000</v>
          </cell>
          <cell r="I489">
            <v>45583</v>
          </cell>
        </row>
        <row r="490">
          <cell r="B490" t="str">
            <v>PEDRO LUIS RUIZ AGUIRRE</v>
          </cell>
          <cell r="C490" t="str">
            <v> 80263835</v>
          </cell>
          <cell r="G490">
            <v>8640000</v>
          </cell>
          <cell r="I490">
            <v>45581</v>
          </cell>
        </row>
        <row r="491">
          <cell r="B491" t="str">
            <v>JANETTE ALEXANDRA LUNA VELA</v>
          </cell>
          <cell r="C491">
            <v>48600807</v>
          </cell>
          <cell r="G491">
            <v>18550000</v>
          </cell>
          <cell r="I491">
            <v>45586</v>
          </cell>
        </row>
        <row r="492">
          <cell r="B492" t="str">
            <v>CATALINA MARIA CORREAL LESMES</v>
          </cell>
          <cell r="C492" t="str">
            <v> 52250396</v>
          </cell>
          <cell r="G492">
            <v>10000000</v>
          </cell>
          <cell r="I492">
            <v>45581</v>
          </cell>
        </row>
        <row r="493">
          <cell r="B493" t="str">
            <v>RICARDO JAVIER DONADO AVELLA</v>
          </cell>
          <cell r="C493" t="str">
            <v> 80183337</v>
          </cell>
          <cell r="G493">
            <v>18550000</v>
          </cell>
          <cell r="I493">
            <v>45581</v>
          </cell>
        </row>
        <row r="494">
          <cell r="B494" t="str">
            <v>JUANA VALENTINA CASTILLO FARFÁN</v>
          </cell>
          <cell r="C494">
            <v>1030520081</v>
          </cell>
          <cell r="G494">
            <v>5850000</v>
          </cell>
          <cell r="I494">
            <v>45629</v>
          </cell>
        </row>
        <row r="495">
          <cell r="B495" t="str">
            <v>ARISTOTELES VASQUEZ PEÑA</v>
          </cell>
          <cell r="C495">
            <v>79403955</v>
          </cell>
          <cell r="G495">
            <v>12960000</v>
          </cell>
          <cell r="I495">
            <v>45590</v>
          </cell>
        </row>
        <row r="496">
          <cell r="B496" t="str">
            <v>SAMANTA LEANDRA VELASQUEZ LICHILIN</v>
          </cell>
          <cell r="C496">
            <v>1032488014</v>
          </cell>
          <cell r="G496">
            <v>15075000</v>
          </cell>
          <cell r="I496">
            <v>45588</v>
          </cell>
        </row>
        <row r="497">
          <cell r="B497" t="str">
            <v>JHONN DAIRO MARTINEZ HEJEILE</v>
          </cell>
          <cell r="C497">
            <v>1013606812</v>
          </cell>
          <cell r="G497">
            <v>14000000</v>
          </cell>
          <cell r="I497">
            <v>45586</v>
          </cell>
        </row>
        <row r="498">
          <cell r="B498" t="str">
            <v>PROPAIS MICROEMPRESA LOCAL</v>
          </cell>
          <cell r="C498" t="str">
            <v>800250713-7</v>
          </cell>
          <cell r="G498">
            <v>810880000</v>
          </cell>
          <cell r="I498">
            <v>45610</v>
          </cell>
        </row>
        <row r="499">
          <cell r="B499" t="str">
            <v>PROPAIS  IMPULSO LOCAL</v>
          </cell>
          <cell r="C499" t="str">
            <v>800.250.713-7</v>
          </cell>
          <cell r="G499">
            <v>446820000</v>
          </cell>
          <cell r="I499">
            <v>45610</v>
          </cell>
        </row>
        <row r="500">
          <cell r="B500" t="str">
            <v>JUAN PABLO CAÑIZALES</v>
          </cell>
          <cell r="C500">
            <v>1018484758</v>
          </cell>
          <cell r="G500">
            <v>9975000</v>
          </cell>
          <cell r="I500">
            <v>45589</v>
          </cell>
        </row>
        <row r="501">
          <cell r="B501" t="str">
            <v>JEIMY ROCIO GIRAL VERGARA</v>
          </cell>
          <cell r="C501">
            <v>52748681</v>
          </cell>
          <cell r="G501">
            <v>16625000</v>
          </cell>
          <cell r="I501">
            <v>45593</v>
          </cell>
        </row>
        <row r="502">
          <cell r="B502" t="str">
            <v>HECTOR JAIRO GUIRAL MURILLO</v>
          </cell>
          <cell r="C502">
            <v>79898411</v>
          </cell>
          <cell r="G502">
            <v>18550000</v>
          </cell>
          <cell r="I502">
            <v>45594</v>
          </cell>
        </row>
        <row r="503">
          <cell r="B503" t="str">
            <v>MATHEU MAUSSA AVILA</v>
          </cell>
          <cell r="C503">
            <v>1010073718</v>
          </cell>
          <cell r="G503">
            <v>12000000</v>
          </cell>
          <cell r="I503">
            <v>45596</v>
          </cell>
        </row>
        <row r="504">
          <cell r="B504" t="str">
            <v>JUAN CAMILO CUERVO</v>
          </cell>
          <cell r="C504">
            <v>1015397405</v>
          </cell>
          <cell r="G504" t="str">
            <v>18.550.000 </v>
          </cell>
          <cell r="I504">
            <v>45590</v>
          </cell>
        </row>
        <row r="505">
          <cell r="B505" t="str">
            <v>ERIKA ESPEJO SOSA</v>
          </cell>
          <cell r="C505">
            <v>1015412609</v>
          </cell>
          <cell r="G505">
            <v>21250000</v>
          </cell>
          <cell r="I505">
            <v>45590</v>
          </cell>
        </row>
        <row r="506">
          <cell r="B506" t="str">
            <v>MAURICIO MARTINEZ MONTOYA</v>
          </cell>
          <cell r="C506">
            <v>1010173749</v>
          </cell>
          <cell r="G506" t="str">
            <v>19.600.000 </v>
          </cell>
          <cell r="I506">
            <v>45596</v>
          </cell>
        </row>
        <row r="507">
          <cell r="B507" t="str">
            <v>CARLOS HERNAN FORERO CHADID</v>
          </cell>
          <cell r="C507">
            <v>1032365841</v>
          </cell>
          <cell r="G507">
            <v>19600000</v>
          </cell>
          <cell r="I507">
            <v>45596</v>
          </cell>
        </row>
        <row r="508">
          <cell r="B508" t="str">
            <v>ESTIVEN FRANCISCO ROMERO PUSHAINA</v>
          </cell>
          <cell r="C508">
            <v>1122811612</v>
          </cell>
          <cell r="G508">
            <v>23850000</v>
          </cell>
          <cell r="I508">
            <v>45593</v>
          </cell>
        </row>
        <row r="509">
          <cell r="B509" t="str">
            <v>KARLA PATRICIA ROMERO SANCHEZ</v>
          </cell>
          <cell r="C509">
            <v>1102845524</v>
          </cell>
          <cell r="G509">
            <v>18550000</v>
          </cell>
          <cell r="I509">
            <v>45596</v>
          </cell>
        </row>
        <row r="510">
          <cell r="B510" t="str">
            <v>SERGIO DAVID PRIETO ROMERO</v>
          </cell>
          <cell r="C510">
            <v>1032500913</v>
          </cell>
          <cell r="G510">
            <v>15075000</v>
          </cell>
          <cell r="I510">
            <v>45593</v>
          </cell>
        </row>
        <row r="511">
          <cell r="B511" t="str">
            <v>MARIA ELENA ORTEGA</v>
          </cell>
          <cell r="C511">
            <v>52865785</v>
          </cell>
          <cell r="G511">
            <v>23850000</v>
          </cell>
          <cell r="I511">
            <v>45590</v>
          </cell>
        </row>
        <row r="512">
          <cell r="B512" t="str">
            <v>SANTIAGO ENRIQUE SALAZAR</v>
          </cell>
          <cell r="C512">
            <v>1032479457</v>
          </cell>
          <cell r="G512">
            <v>17500000</v>
          </cell>
          <cell r="I512">
            <v>45593</v>
          </cell>
        </row>
        <row r="513">
          <cell r="B513" t="str">
            <v>EDNA MARGARITA DAVILA NOVOA</v>
          </cell>
          <cell r="C513">
            <v>39540981</v>
          </cell>
          <cell r="G513">
            <v>11725000</v>
          </cell>
          <cell r="I513">
            <v>45593</v>
          </cell>
        </row>
        <row r="514">
          <cell r="B514" t="str">
            <v>JHON FREDY CABRERA AYA</v>
          </cell>
          <cell r="C514">
            <v>12210415</v>
          </cell>
          <cell r="G514">
            <v>11725000</v>
          </cell>
          <cell r="I514">
            <v>45595</v>
          </cell>
        </row>
        <row r="515">
          <cell r="B515" t="str">
            <v>NATALIA NARANJO ROA</v>
          </cell>
          <cell r="C515">
            <v>1007165635</v>
          </cell>
          <cell r="G515" t="str">
            <v>9.975.000 </v>
          </cell>
          <cell r="I515">
            <v>45604</v>
          </cell>
        </row>
        <row r="516">
          <cell r="B516" t="str">
            <v>BERNA PAOLA ROJAS ROA</v>
          </cell>
          <cell r="C516">
            <v>1122647761</v>
          </cell>
          <cell r="G516">
            <v>18550000</v>
          </cell>
          <cell r="I516">
            <v>45593</v>
          </cell>
        </row>
        <row r="517">
          <cell r="B517" t="str">
            <v>CATALINA PINZON</v>
          </cell>
          <cell r="C517">
            <v>1069725405</v>
          </cell>
          <cell r="G517">
            <v>21200000</v>
          </cell>
          <cell r="I517">
            <v>45596</v>
          </cell>
        </row>
        <row r="518">
          <cell r="B518" t="str">
            <v>CINDY RODRIGUEZ BELTRAN</v>
          </cell>
          <cell r="C518">
            <v>1022361781</v>
          </cell>
          <cell r="G518">
            <v>13250000</v>
          </cell>
          <cell r="I518" t="str">
            <v>24/10/2024 </v>
          </cell>
        </row>
        <row r="519">
          <cell r="B519" t="str">
            <v>DANIEL RICARDO HURTADO BAUTISTA</v>
          </cell>
          <cell r="C519">
            <v>80112111</v>
          </cell>
          <cell r="G519">
            <v>11400000</v>
          </cell>
          <cell r="I519">
            <v>45609</v>
          </cell>
        </row>
        <row r="520">
          <cell r="B520" t="str">
            <v>ROBERT RODRIGUEZ LLORENTE</v>
          </cell>
          <cell r="C520">
            <v>1032374288</v>
          </cell>
          <cell r="G520">
            <v>12825000</v>
          </cell>
          <cell r="I520">
            <v>45596</v>
          </cell>
        </row>
        <row r="521">
          <cell r="B521" t="str">
            <v>PAULA ANDREA RODRÍGUEZ YARA</v>
          </cell>
          <cell r="C521">
            <v>1010007337</v>
          </cell>
          <cell r="G521">
            <v>9975000</v>
          </cell>
          <cell r="I521">
            <v>45601</v>
          </cell>
        </row>
        <row r="522">
          <cell r="B522" t="str">
            <v>LUIS ERNESTO FRENCH COLLAZOS</v>
          </cell>
          <cell r="C522">
            <v>19250295</v>
          </cell>
          <cell r="G522">
            <v>10050000</v>
          </cell>
          <cell r="I522">
            <v>45610</v>
          </cell>
        </row>
        <row r="523">
          <cell r="B523" t="str">
            <v>LESLIE  JOHANA FORERO</v>
          </cell>
          <cell r="C523">
            <v>53030109</v>
          </cell>
          <cell r="G523">
            <v>21200000</v>
          </cell>
          <cell r="I523">
            <v>45593</v>
          </cell>
        </row>
        <row r="524">
          <cell r="B524" t="str">
            <v>JIN JANS DIAZ</v>
          </cell>
          <cell r="C524">
            <v>79731400</v>
          </cell>
          <cell r="G524">
            <v>15225000</v>
          </cell>
          <cell r="I524">
            <v>45593</v>
          </cell>
        </row>
        <row r="525">
          <cell r="B525" t="str">
            <v>LIZETH VIVIANA SERRATO</v>
          </cell>
          <cell r="C525">
            <v>1005154661</v>
          </cell>
          <cell r="G525">
            <v>13250000</v>
          </cell>
          <cell r="I525">
            <v>45603</v>
          </cell>
        </row>
        <row r="526">
          <cell r="B526" t="str">
            <v>JORGE LEONARDO ARAQUE</v>
          </cell>
          <cell r="C526">
            <v>1030561415</v>
          </cell>
          <cell r="G526">
            <v>13400000</v>
          </cell>
          <cell r="I526">
            <v>45604</v>
          </cell>
        </row>
        <row r="527">
          <cell r="B527" t="str">
            <v>ANA MARIA CUADROS CASTRO</v>
          </cell>
          <cell r="C527">
            <v>1016043167</v>
          </cell>
          <cell r="G527">
            <v>25200000</v>
          </cell>
          <cell r="I527">
            <v>45595</v>
          </cell>
        </row>
        <row r="528">
          <cell r="B528" t="str">
            <v>DANIELA FRANCO CANCHON</v>
          </cell>
          <cell r="C528">
            <v>1032472596</v>
          </cell>
          <cell r="G528">
            <v>18000000</v>
          </cell>
          <cell r="I528">
            <v>45604</v>
          </cell>
        </row>
        <row r="529">
          <cell r="B529" t="str">
            <v>DAYANA INDIRA HERNANDEZ VIVAS</v>
          </cell>
          <cell r="C529">
            <v>52881391</v>
          </cell>
          <cell r="G529">
            <v>21000000</v>
          </cell>
          <cell r="I529">
            <v>45610</v>
          </cell>
        </row>
        <row r="530">
          <cell r="B530" t="str">
            <v>YOANA CARDOZO CORREA</v>
          </cell>
          <cell r="C530">
            <v>52888316</v>
          </cell>
          <cell r="G530">
            <v>11725000</v>
          </cell>
          <cell r="I530">
            <v>45596</v>
          </cell>
        </row>
        <row r="531">
          <cell r="B531" t="str">
            <v>DIEGO FERNANDO PEÑA</v>
          </cell>
          <cell r="C531">
            <v>80252600</v>
          </cell>
          <cell r="G531">
            <v>13250000</v>
          </cell>
          <cell r="I531">
            <v>45602</v>
          </cell>
        </row>
        <row r="532">
          <cell r="B532" t="str">
            <v>LUIS MIGUEL JIMENEZ ESPITIA</v>
          </cell>
          <cell r="C532">
            <v>78032023</v>
          </cell>
          <cell r="G532">
            <v>21200000</v>
          </cell>
          <cell r="I532">
            <v>45616</v>
          </cell>
        </row>
        <row r="533">
          <cell r="B533" t="str">
            <v>RAQUEL ANDREA DEVIA HERNANDEZ</v>
          </cell>
          <cell r="C533">
            <v>53076898</v>
          </cell>
          <cell r="G533">
            <v>22050000</v>
          </cell>
          <cell r="I533">
            <v>45602</v>
          </cell>
        </row>
        <row r="534">
          <cell r="B534" t="str">
            <v>ANGUIE NATHALIA AGUIRRE SEPULVEDA</v>
          </cell>
          <cell r="C534">
            <v>1032491858</v>
          </cell>
          <cell r="G534">
            <v>10050000</v>
          </cell>
          <cell r="I534">
            <v>45609</v>
          </cell>
        </row>
        <row r="535">
          <cell r="B535" t="str">
            <v>ELMER ANDREI BASRBOSA BARBOSA</v>
          </cell>
          <cell r="C535">
            <v>1072718865</v>
          </cell>
          <cell r="G535" t="str">
            <v>15.075.000 </v>
          </cell>
          <cell r="I535">
            <v>45604</v>
          </cell>
        </row>
        <row r="536">
          <cell r="B536" t="str">
            <v>EDER CASILLA OTERO</v>
          </cell>
          <cell r="C536">
            <v>1066732431</v>
          </cell>
          <cell r="G536">
            <v>21200000</v>
          </cell>
          <cell r="I536">
            <v>45614</v>
          </cell>
        </row>
        <row r="537">
          <cell r="B537" t="str">
            <v>ELELMENTOS DEPORTIVOS  SPA</v>
          </cell>
          <cell r="C537">
            <v>63559326</v>
          </cell>
          <cell r="G537">
            <v>35588495</v>
          </cell>
          <cell r="I537">
            <v>45611</v>
          </cell>
        </row>
        <row r="538">
          <cell r="B538" t="str">
            <v>LICITACION PUBLICA DE PARQUES</v>
          </cell>
          <cell r="G538" t="str">
            <v>462.354.300 </v>
          </cell>
          <cell r="I538" t="str">
            <v>EN TRAMITE DE ACTA DE INICIO</v>
          </cell>
        </row>
        <row r="539">
          <cell r="B539" t="str">
            <v>RIVEROS BOTERO COMPAÑIA LIMITADA</v>
          </cell>
          <cell r="C539">
            <v>800184048</v>
          </cell>
          <cell r="G539">
            <v>15292452</v>
          </cell>
          <cell r="I539">
            <v>45643</v>
          </cell>
        </row>
        <row r="540">
          <cell r="B540" t="str">
            <v>MARTA LILIANA CUBILLOS</v>
          </cell>
          <cell r="C540">
            <v>52186605</v>
          </cell>
          <cell r="G540">
            <v>10050000</v>
          </cell>
          <cell r="I540">
            <v>45609</v>
          </cell>
        </row>
        <row r="541">
          <cell r="B541" t="str">
            <v>LUIS EDUARDO BENAVIDES</v>
          </cell>
          <cell r="C541">
            <v>1075263296</v>
          </cell>
          <cell r="G541">
            <v>15900000</v>
          </cell>
          <cell r="I541">
            <v>45603</v>
          </cell>
        </row>
        <row r="542">
          <cell r="B542" t="str">
            <v>CARLOS ARTURO SAUCEDO ALVARADO</v>
          </cell>
          <cell r="C542">
            <v>85162945</v>
          </cell>
          <cell r="G542">
            <v>11520000</v>
          </cell>
          <cell r="I542">
            <v>45603</v>
          </cell>
        </row>
        <row r="543">
          <cell r="B543" t="str">
            <v>AGUAS DE BOGOTA S.A. E.S.P.</v>
          </cell>
          <cell r="C543">
            <v>830128286</v>
          </cell>
          <cell r="G543">
            <v>447183668</v>
          </cell>
          <cell r="I543">
            <v>45624</v>
          </cell>
        </row>
        <row r="544">
          <cell r="B544" t="str">
            <v>CONSORCIO TEUSAVIAL</v>
          </cell>
          <cell r="G544">
            <v>5457427612</v>
          </cell>
          <cell r="I544" t="str">
            <v>EN TRAMITE DE ACTA DE INICIO</v>
          </cell>
        </row>
        <row r="545">
          <cell r="B545" t="str">
            <v>YADDY LUCELLY RODRIGUEZ BARRETO</v>
          </cell>
          <cell r="C545">
            <v>20638231</v>
          </cell>
          <cell r="G545">
            <v>5700000</v>
          </cell>
          <cell r="I545">
            <v>45623</v>
          </cell>
        </row>
        <row r="546">
          <cell r="B546" t="str">
            <v>LAURA VALENTINA FLORIAN BERNAL</v>
          </cell>
          <cell r="C546">
            <v>1022436994</v>
          </cell>
          <cell r="G546">
            <v>15900000</v>
          </cell>
          <cell r="I546">
            <v>45627</v>
          </cell>
        </row>
        <row r="547">
          <cell r="B547" t="str">
            <v>Consultores y Asesores TIC</v>
          </cell>
          <cell r="C547">
            <v>901360556</v>
          </cell>
          <cell r="G547">
            <v>250000000</v>
          </cell>
          <cell r="I547" t="str">
            <v>EN TRAMITE DE ACTA DE INICIO</v>
          </cell>
        </row>
        <row r="548">
          <cell r="B548" t="str">
            <v>FUNDESCO</v>
          </cell>
          <cell r="C548">
            <v>830133329</v>
          </cell>
          <cell r="G548">
            <v>300000000</v>
          </cell>
          <cell r="I548">
            <v>45649</v>
          </cell>
        </row>
        <row r="549">
          <cell r="B549" t="str">
            <v>SEGURIDAD DIGITAL LTDA</v>
          </cell>
          <cell r="C549">
            <v>800248541</v>
          </cell>
          <cell r="G549" t="str">
            <v>254.041.367 </v>
          </cell>
          <cell r="I549">
            <v>45656</v>
          </cell>
        </row>
        <row r="550">
          <cell r="B550" t="str">
            <v>MARIA NARCISA IBAÑEZ</v>
          </cell>
          <cell r="C550">
            <v>39708891</v>
          </cell>
          <cell r="G550">
            <v>8550000</v>
          </cell>
          <cell r="I550">
            <v>45625</v>
          </cell>
        </row>
        <row r="551">
          <cell r="B551" t="str">
            <v>Jonathan German Lopez Beltran</v>
          </cell>
          <cell r="C551">
            <v>1033696118</v>
          </cell>
          <cell r="G551">
            <v>8375000</v>
          </cell>
          <cell r="I551">
            <v>45616</v>
          </cell>
        </row>
        <row r="552">
          <cell r="B552" t="str">
            <v>UT DOTACIÓN TEUSACÁ 2024</v>
          </cell>
          <cell r="G552">
            <v>1505592936</v>
          </cell>
          <cell r="I552" t="str">
            <v>EN TRAMITE DE ACTA DE INICIO</v>
          </cell>
        </row>
        <row r="553">
          <cell r="B553" t="str">
            <v>Yessica Paola Beltran Avarez</v>
          </cell>
          <cell r="C553">
            <v>1016079471</v>
          </cell>
          <cell r="G553">
            <v>21000000</v>
          </cell>
          <cell r="I553">
            <v>45629</v>
          </cell>
        </row>
        <row r="554">
          <cell r="B554" t="str">
            <v>FUNDACION EDUCATIVA METROPOLITANA UTEM</v>
          </cell>
          <cell r="C554">
            <v>900117542</v>
          </cell>
          <cell r="G554">
            <v>524540000</v>
          </cell>
          <cell r="I554">
            <v>45664</v>
          </cell>
        </row>
        <row r="555">
          <cell r="B555" t="str">
            <v>GINNA MILENA CEPEDA VELASCO</v>
          </cell>
          <cell r="C555">
            <v>1010205046</v>
          </cell>
          <cell r="G555">
            <v>10600000</v>
          </cell>
          <cell r="I555">
            <v>45614</v>
          </cell>
        </row>
        <row r="556">
          <cell r="B556" t="str">
            <v>JOHANA PATRICIA ROMERO SANCHEZ</v>
          </cell>
          <cell r="C556">
            <v>1015424055</v>
          </cell>
          <cell r="G556">
            <v>21375000</v>
          </cell>
          <cell r="I556">
            <v>45621</v>
          </cell>
        </row>
        <row r="557">
          <cell r="B557" t="str">
            <v>NUBIA STELLA MORENO PARRA</v>
          </cell>
          <cell r="C557">
            <v>51737799</v>
          </cell>
          <cell r="G557">
            <v>9975000</v>
          </cell>
          <cell r="I557">
            <v>45616</v>
          </cell>
        </row>
        <row r="558">
          <cell r="B558" t="str">
            <v>Giovanny Andres Puentes Higuera</v>
          </cell>
          <cell r="C558">
            <v>80872149</v>
          </cell>
          <cell r="G558">
            <v>8550000</v>
          </cell>
          <cell r="I558">
            <v>45621</v>
          </cell>
        </row>
        <row r="559">
          <cell r="B559" t="str">
            <v>GEOVANNY FRANCESCO RABELLY</v>
          </cell>
          <cell r="C559">
            <v>1022361208</v>
          </cell>
          <cell r="G559">
            <v>8550000</v>
          </cell>
          <cell r="I559">
            <v>45630</v>
          </cell>
        </row>
        <row r="560">
          <cell r="B560" t="str">
            <v>MIGUEL ANGEL RODRIGUEZ RODRIGUEZ</v>
          </cell>
          <cell r="C560">
            <v>1010209957</v>
          </cell>
          <cell r="G560">
            <v>10050000</v>
          </cell>
          <cell r="I560">
            <v>45611</v>
          </cell>
        </row>
        <row r="561">
          <cell r="B561" t="str">
            <v>HUGO ESTEBAN MARTINEZ BAQUERO</v>
          </cell>
          <cell r="C561">
            <v>1071631556</v>
          </cell>
          <cell r="G561">
            <v>8640000</v>
          </cell>
          <cell r="I561">
            <v>45616</v>
          </cell>
        </row>
        <row r="562">
          <cell r="B562" t="str">
            <v>Andrés Felipe Africano Díaz</v>
          </cell>
          <cell r="C562">
            <v>1032481455</v>
          </cell>
          <cell r="G562">
            <v>11725000</v>
          </cell>
          <cell r="I562">
            <v>45615</v>
          </cell>
        </row>
        <row r="563">
          <cell r="B563" t="str">
            <v>RAFAEL BOYACA MARTINEZ</v>
          </cell>
          <cell r="C563">
            <v>79205202</v>
          </cell>
          <cell r="G563">
            <v>10050000</v>
          </cell>
          <cell r="I563">
            <v>45616</v>
          </cell>
        </row>
        <row r="564">
          <cell r="B564" t="str">
            <v>ALDEMAR ROMERO BAUTISTA</v>
          </cell>
          <cell r="C564">
            <v>79839761</v>
          </cell>
          <cell r="G564">
            <v>15900000</v>
          </cell>
          <cell r="I564">
            <v>45618</v>
          </cell>
        </row>
        <row r="565">
          <cell r="B565" t="str">
            <v>VILMA AURORA GARZON MOLINA</v>
          </cell>
          <cell r="C565">
            <v>51556723</v>
          </cell>
          <cell r="G565">
            <v>15900000</v>
          </cell>
          <cell r="I565">
            <v>45608</v>
          </cell>
        </row>
        <row r="566">
          <cell r="B566" t="str">
            <v>CONSORCIO INTER TEUSAQUILLO JG</v>
          </cell>
          <cell r="G566">
            <v>579973941</v>
          </cell>
          <cell r="I566" t="str">
            <v>EN TRAMITE DE ACTA DE INICIO</v>
          </cell>
        </row>
        <row r="567">
          <cell r="B567" t="str">
            <v>CARMENZA AGUILAR CERVERO</v>
          </cell>
          <cell r="C567">
            <v>51679899</v>
          </cell>
          <cell r="G567">
            <v>8550000</v>
          </cell>
          <cell r="I567">
            <v>45615</v>
          </cell>
        </row>
        <row r="568">
          <cell r="B568" t="str">
            <v>COLSERVICO &amp; SUMINISTROS S.A.S.</v>
          </cell>
          <cell r="C568">
            <v>900782536</v>
          </cell>
          <cell r="G568">
            <v>362815895</v>
          </cell>
          <cell r="I568">
            <v>45655</v>
          </cell>
        </row>
        <row r="569">
          <cell r="B569" t="str">
            <v>LOGISTICA Y GESTION DE NEGOCIOS</v>
          </cell>
          <cell r="C569">
            <v>900582854</v>
          </cell>
          <cell r="G569">
            <v>286225000</v>
          </cell>
          <cell r="I569" t="str">
            <v>EN TRAMITE DE ACTA DE INICIO</v>
          </cell>
        </row>
        <row r="570">
          <cell r="B570" t="str">
            <v>Ferney Santiago Rodriguez Forero</v>
          </cell>
          <cell r="C570">
            <v>1000518113</v>
          </cell>
          <cell r="G570">
            <v>5700000</v>
          </cell>
          <cell r="I570">
            <v>45615</v>
          </cell>
        </row>
        <row r="571">
          <cell r="B571" t="str">
            <v>ALVARO SALAS</v>
          </cell>
          <cell r="C571">
            <v>92533532</v>
          </cell>
          <cell r="G571">
            <v>35000000</v>
          </cell>
          <cell r="I571">
            <v>45622</v>
          </cell>
        </row>
        <row r="572">
          <cell r="B572" t="str">
            <v>CARLOS ALFONSO DURAN HUERGO</v>
          </cell>
          <cell r="C572">
            <v>79752434</v>
          </cell>
          <cell r="G572">
            <v>15900000</v>
          </cell>
          <cell r="I572">
            <v>45617</v>
          </cell>
        </row>
        <row r="573">
          <cell r="B573" t="str">
            <v>PROFESIONALES EN LOGISTICA LTDA</v>
          </cell>
          <cell r="C573">
            <v>830083016</v>
          </cell>
          <cell r="G573" t="str">
            <v>358.700.000 </v>
          </cell>
          <cell r="I573" t="str">
            <v>EN TRAMITE DE ACTA DE INICIO</v>
          </cell>
        </row>
        <row r="574">
          <cell r="B574" t="str">
            <v>DIANA FERNANDA VILLAMIL RODRIGUEZ</v>
          </cell>
          <cell r="C574">
            <v>1014264461</v>
          </cell>
          <cell r="G574">
            <v>10600000</v>
          </cell>
          <cell r="I574">
            <v>45621</v>
          </cell>
        </row>
        <row r="575">
          <cell r="B575" t="str">
            <v>ANGÉLICA MARÍA TRIANA SUÁREZ</v>
          </cell>
          <cell r="C575">
            <v>1106948950</v>
          </cell>
          <cell r="G575" t="str">
            <v>9.600.000 </v>
          </cell>
          <cell r="I575">
            <v>45628</v>
          </cell>
        </row>
        <row r="576">
          <cell r="B576" t="str">
            <v>DIANA CAROLINA SILVA MANCHOLA</v>
          </cell>
          <cell r="C576">
            <v>1032399624</v>
          </cell>
          <cell r="G576">
            <v>21200000</v>
          </cell>
          <cell r="I576">
            <v>45628</v>
          </cell>
        </row>
        <row r="577">
          <cell r="B577" t="str">
            <v>OSCAR ALEJANDRO VELASQUEZ</v>
          </cell>
          <cell r="C577">
            <v>1000078414</v>
          </cell>
          <cell r="G577">
            <v>5700000</v>
          </cell>
          <cell r="I577">
            <v>45635</v>
          </cell>
        </row>
        <row r="578">
          <cell r="B578" t="str">
            <v>JULIANA MURILLO RUBIO</v>
          </cell>
          <cell r="C578">
            <v>1090495904</v>
          </cell>
          <cell r="G578">
            <v>9600000</v>
          </cell>
          <cell r="I578">
            <v>45625</v>
          </cell>
        </row>
        <row r="579">
          <cell r="B579" t="str">
            <v>BETTO GERMAN DIAZ SEPULVEDA</v>
          </cell>
          <cell r="C579">
            <v>1020802649</v>
          </cell>
          <cell r="G579">
            <v>4275000</v>
          </cell>
          <cell r="I579">
            <v>45644</v>
          </cell>
        </row>
        <row r="580">
          <cell r="B580" t="str">
            <v>INDUHOTEL S.A.S</v>
          </cell>
          <cell r="C580">
            <v>900300970</v>
          </cell>
          <cell r="G580">
            <v>312167629</v>
          </cell>
          <cell r="I580">
            <v>45653</v>
          </cell>
        </row>
        <row r="581">
          <cell r="B581" t="str">
            <v>DANIELA ALEJANDRA BENAVIDEZ MOSQUERA</v>
          </cell>
          <cell r="C581">
            <v>1018507098</v>
          </cell>
          <cell r="G581">
            <v>15900000</v>
          </cell>
          <cell r="I581">
            <v>45621</v>
          </cell>
        </row>
        <row r="582">
          <cell r="B582" t="str">
            <v>LAURA NATALIA GAMBOA PORTELA</v>
          </cell>
          <cell r="C582">
            <v>1000286241</v>
          </cell>
          <cell r="G582">
            <v>5775000</v>
          </cell>
          <cell r="I582">
            <v>45623</v>
          </cell>
        </row>
        <row r="583">
          <cell r="B583" t="str">
            <v>MICHELL ALEJANDRA LIEVANO</v>
          </cell>
          <cell r="C583">
            <v>1001098773</v>
          </cell>
          <cell r="G583">
            <v>6600000</v>
          </cell>
          <cell r="I583">
            <v>45628</v>
          </cell>
        </row>
        <row r="584">
          <cell r="B584" t="str">
            <v>Integra de Colombia S.A.S</v>
          </cell>
          <cell r="C584">
            <v>901341884</v>
          </cell>
          <cell r="G584">
            <v>156601693</v>
          </cell>
          <cell r="I584" t="str">
            <v>EN TRAMITE DE ACTA DE INICIO</v>
          </cell>
        </row>
        <row r="585">
          <cell r="B585" t="str">
            <v>HEYDI YISETH ASCENCIO MONTENEGRO</v>
          </cell>
          <cell r="C585">
            <v>1018408666</v>
          </cell>
          <cell r="G585">
            <v>8550000</v>
          </cell>
          <cell r="I585" t="str">
            <v>22/11/2024 </v>
          </cell>
        </row>
        <row r="586">
          <cell r="B586" t="str">
            <v>ANA ZULAY RINCON</v>
          </cell>
          <cell r="C586">
            <v>1020758528</v>
          </cell>
          <cell r="G586">
            <v>5700000</v>
          </cell>
          <cell r="I586">
            <v>45628</v>
          </cell>
        </row>
        <row r="587">
          <cell r="B587" t="str">
            <v>ALVARO ENRIQUE ESCOBAR QUINTERO</v>
          </cell>
          <cell r="C587">
            <v>1013622597</v>
          </cell>
          <cell r="G587">
            <v>11200000</v>
          </cell>
          <cell r="I587">
            <v>45628</v>
          </cell>
        </row>
        <row r="588">
          <cell r="B588" t="str">
            <v>WENDY CAMILA ROSERO RODRIGUEZ</v>
          </cell>
          <cell r="C588">
            <v>1018492910</v>
          </cell>
          <cell r="G588">
            <v>8400000</v>
          </cell>
          <cell r="I588">
            <v>45628</v>
          </cell>
        </row>
        <row r="589">
          <cell r="B589" t="str">
            <v>ALFREDO JOSE LEVY SOLANO</v>
          </cell>
          <cell r="C589">
            <v>77190469</v>
          </cell>
          <cell r="G589">
            <v>5700000</v>
          </cell>
          <cell r="I589">
            <v>45636</v>
          </cell>
        </row>
        <row r="590">
          <cell r="B590" t="str">
            <v>RUBEN DARIO CUBIDES GUERRERO</v>
          </cell>
          <cell r="C590">
            <v>79952771</v>
          </cell>
          <cell r="G590">
            <v>10600000</v>
          </cell>
          <cell r="I590">
            <v>45642</v>
          </cell>
        </row>
        <row r="591">
          <cell r="B591" t="str">
            <v>INGRID LORENA VARGAS SUAREZ</v>
          </cell>
          <cell r="C591">
            <v>53069422</v>
          </cell>
          <cell r="G591">
            <v>10600000</v>
          </cell>
          <cell r="I591">
            <v>45637</v>
          </cell>
        </row>
        <row r="592">
          <cell r="B592" t="str">
            <v>CARLOS ANDRES RODRIGUEZ ROBLES</v>
          </cell>
          <cell r="C592">
            <v>80794005</v>
          </cell>
          <cell r="G592">
            <v>18900000</v>
          </cell>
          <cell r="I592">
            <v>45636</v>
          </cell>
        </row>
        <row r="593">
          <cell r="B593" t="str">
            <v>UNION TEMPORAL ESPLENDOR</v>
          </cell>
          <cell r="G593">
            <v>2984141821</v>
          </cell>
          <cell r="I593">
            <v>45664</v>
          </cell>
        </row>
        <row r="594">
          <cell r="B594" t="str">
            <v>VALENTINA CIFUENTES MUÑOZ</v>
          </cell>
          <cell r="C594">
            <v>1053807279</v>
          </cell>
          <cell r="G594">
            <v>15900000</v>
          </cell>
          <cell r="I594">
            <v>45642</v>
          </cell>
        </row>
        <row r="595">
          <cell r="B595" t="str">
            <v>MARIO RENE BECERRA</v>
          </cell>
          <cell r="C595">
            <v>79416836</v>
          </cell>
          <cell r="G595">
            <v>8640000</v>
          </cell>
          <cell r="I595">
            <v>45650</v>
          </cell>
        </row>
        <row r="596">
          <cell r="B596" t="str">
            <v>LUISA MILENA ARIAS SIERRA</v>
          </cell>
          <cell r="C596">
            <v>1033783025</v>
          </cell>
          <cell r="G596">
            <v>15900000</v>
          </cell>
          <cell r="I596">
            <v>45645</v>
          </cell>
        </row>
        <row r="597">
          <cell r="B597" t="str">
            <v>Carlos Eduardo Lázaro Bravo</v>
          </cell>
          <cell r="C597">
            <v>1067959001</v>
          </cell>
          <cell r="G597">
            <v>10600000</v>
          </cell>
          <cell r="I597">
            <v>45650</v>
          </cell>
        </row>
        <row r="598">
          <cell r="B598" t="str">
            <v>KAREN YULEXY SANCHEZ CASTELBLANCO</v>
          </cell>
          <cell r="C598">
            <v>1030660876</v>
          </cell>
          <cell r="G598">
            <v>5025000</v>
          </cell>
          <cell r="I598">
            <v>45653</v>
          </cell>
        </row>
        <row r="599">
          <cell r="B599" t="str">
            <v>COMERCIALIZADORA SERLE.COM</v>
          </cell>
          <cell r="C599">
            <v>800089897</v>
          </cell>
          <cell r="G599">
            <v>407153525</v>
          </cell>
        </row>
        <row r="600">
          <cell r="B600" t="str">
            <v>EDISON ALEJANDRO AGUDELO ROJAS</v>
          </cell>
          <cell r="C600">
            <v>1073244984</v>
          </cell>
          <cell r="G600">
            <v>8400000</v>
          </cell>
          <cell r="I600">
            <v>45645</v>
          </cell>
        </row>
        <row r="601">
          <cell r="B601" t="str">
            <v>OMAIRA BOADA GARCIA</v>
          </cell>
          <cell r="C601">
            <v>60380265</v>
          </cell>
          <cell r="G601">
            <v>13400000</v>
          </cell>
          <cell r="I601">
            <v>45645</v>
          </cell>
        </row>
        <row r="602">
          <cell r="B602" t="str">
            <v>DORIS MARINA MORENO CASAS</v>
          </cell>
          <cell r="C602">
            <v>52907174</v>
          </cell>
          <cell r="G602">
            <v>7950000</v>
          </cell>
          <cell r="I602">
            <v>45659</v>
          </cell>
        </row>
        <row r="603">
          <cell r="B603" t="str">
            <v>luis guillermo ortegate páez</v>
          </cell>
          <cell r="C603">
            <v>79918125</v>
          </cell>
          <cell r="G603">
            <v>7950000</v>
          </cell>
          <cell r="I603">
            <v>45653</v>
          </cell>
        </row>
        <row r="604">
          <cell r="B604" t="str">
            <v>MARIA FERNANDA ARIAS BETANCUR</v>
          </cell>
          <cell r="C604">
            <v>1053839544</v>
          </cell>
          <cell r="G604">
            <v>10600000</v>
          </cell>
          <cell r="I604">
            <v>45664</v>
          </cell>
        </row>
        <row r="605">
          <cell r="B605" t="str">
            <v>VICTOR ANDRES VILLA MURILLO</v>
          </cell>
          <cell r="C605">
            <v>79535331</v>
          </cell>
          <cell r="G605">
            <v>10600000</v>
          </cell>
          <cell r="I605">
            <v>45659</v>
          </cell>
        </row>
        <row r="606">
          <cell r="B606" t="str">
            <v>UT CAPITAL GROUP</v>
          </cell>
          <cell r="C606">
            <v>901896291</v>
          </cell>
          <cell r="G606">
            <v>56074180</v>
          </cell>
          <cell r="I606" t="str">
            <v>EN TRAMITE DE ACTA DE INICIO</v>
          </cell>
        </row>
        <row r="607">
          <cell r="B607" t="str">
            <v>UNION TEMPORAL UT DATHOL SASI-388-2024</v>
          </cell>
          <cell r="C607">
            <v>900834719</v>
          </cell>
          <cell r="G607">
            <v>351723060</v>
          </cell>
          <cell r="I607" t="str">
            <v>EN TRAMITE DE ACTA DE INICIO</v>
          </cell>
        </row>
        <row r="608">
          <cell r="B608" t="str">
            <v>SUBRED INTEGRADA DE SERVICIOS DE SALUD NORTE E.S.E. (OFICIAL)</v>
          </cell>
          <cell r="C608">
            <v>900971006</v>
          </cell>
          <cell r="G608">
            <v>238942163</v>
          </cell>
          <cell r="I608" t="str">
            <v>EN TRAMITE DE ACTA DE INICIO</v>
          </cell>
        </row>
        <row r="609">
          <cell r="B609" t="str">
            <v>MIGUEL EDAURDO DAVID BASTIDAS</v>
          </cell>
          <cell r="C609">
            <v>79451997</v>
          </cell>
          <cell r="G609">
            <v>16000000</v>
          </cell>
          <cell r="I609" t="str">
            <v xml:space="preserve">(3/01/2025 </v>
          </cell>
        </row>
        <row r="610">
          <cell r="B610" t="str">
            <v>CONSORCIO AK CONSULTORIAS 2024</v>
          </cell>
          <cell r="C610" t="str">
            <v>901159240-3</v>
          </cell>
          <cell r="G610">
            <v>55235315</v>
          </cell>
          <cell r="I610" t="str">
            <v>EN TRAMITE DE ACTA DE INICIO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community.secop.gov.co/Public/Tendering/OpportunityDetail/Index?noticeUID=CO1.NTC.6927634&amp;isFromPublicArea=True&amp;isModal=False" TargetMode="External"/><Relationship Id="rId21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2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63" Type="http://schemas.openxmlformats.org/officeDocument/2006/relationships/hyperlink" Target="https://community.secop.gov.co/Public/Tendering/OpportunityDetail/Index?noticeUID=CO1.NTC.6728253&amp;isFromPublicArea=True&amp;isModal=False" TargetMode="External"/><Relationship Id="rId84" Type="http://schemas.openxmlformats.org/officeDocument/2006/relationships/hyperlink" Target="https://community.secop.gov.co/Public/Tendering/OpportunityDetail/Index?noticeUID=CO1.NTC.6814212" TargetMode="External"/><Relationship Id="rId138" Type="http://schemas.openxmlformats.org/officeDocument/2006/relationships/hyperlink" Target="https://community.secop.gov.co/Public/Tendering/OpportunityDetail/Index?noticeUID=CO1.NTC.6971403" TargetMode="External"/><Relationship Id="rId159" Type="http://schemas.openxmlformats.org/officeDocument/2006/relationships/hyperlink" Target="https://community.secop.gov.co/Public/Tendering/OpportunityDetail/Index?noticeUID=CO1.NTC.7042139&amp;isFromPublicArea=True&amp;isModal=False" TargetMode="External"/><Relationship Id="rId170" Type="http://schemas.openxmlformats.org/officeDocument/2006/relationships/hyperlink" Target="https://community.secop.gov.co/Public/Tendering/OpportunityDetail/Index?noticeUID=CO1.NTC.7117842&amp;isFromPublicArea=True&amp;isModal=False" TargetMode="External"/><Relationship Id="rId107" Type="http://schemas.openxmlformats.org/officeDocument/2006/relationships/hyperlink" Target="https://community.secop.gov.co/Public/Tendering/OpportunityDetail/Index?noticeUID=CO1.NTC.6858218&amp;isFromPublicArea=True&amp;isModal=False" TargetMode="External"/><Relationship Id="rId11" Type="http://schemas.openxmlformats.org/officeDocument/2006/relationships/hyperlink" Target="https://community.secop.gov.co/Public/Tendering/OpportunityDetail/Index?noticeUID=CO1.NTC.6598428&amp;isFromPublicArea=True&amp;isModal=False" TargetMode="External"/><Relationship Id="rId32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53" Type="http://schemas.openxmlformats.org/officeDocument/2006/relationships/hyperlink" Target="https://community.secop.gov.co/Public/Tendering/OpportunityDetail/Index?noticeUID=CO1.NTC.6706423&amp;isFromPublicArea=True&amp;isModal=False" TargetMode="External"/><Relationship Id="rId74" Type="http://schemas.openxmlformats.org/officeDocument/2006/relationships/hyperlink" Target="https://community.secop.gov.co/Public/Tendering/OpportunityDetail/Index?noticeUID=CO1.NTC.6727221&amp;isFromPublicArea=True&amp;isModal=False" TargetMode="External"/><Relationship Id="rId128" Type="http://schemas.openxmlformats.org/officeDocument/2006/relationships/hyperlink" Target="https://community.secop.gov.co/Public/Tendering/OpportunityDetail/Index?noticeUID=CO1.NTC.6946076" TargetMode="External"/><Relationship Id="rId149" Type="http://schemas.openxmlformats.org/officeDocument/2006/relationships/hyperlink" Target="https://community.secop.gov.co/Public/Tendering/OpportunityDetail/Index?noticeUID=CO1.NTC.7005229&amp;isFromPublicArea=True&amp;isModal=False" TargetMode="External"/><Relationship Id="rId5" Type="http://schemas.openxmlformats.org/officeDocument/2006/relationships/hyperlink" Target="https://community.secop.gov.co/Public/Tendering/OpportunityDetail/Index?noticeUID=CO1.NTC.6470143&amp;isFromPublicArea=True&amp;isModal=False" TargetMode="External"/><Relationship Id="rId95" Type="http://schemas.openxmlformats.org/officeDocument/2006/relationships/hyperlink" Target="https://community.secop.gov.co/Public/Tendering/OpportunityDetail/Index?noticeUID=CO1.NTC.6815345&amp;isFromPublicArea=True&amp;isModal=False" TargetMode="External"/><Relationship Id="rId160" Type="http://schemas.openxmlformats.org/officeDocument/2006/relationships/hyperlink" Target="https://community.secop.gov.co/Public/Tendering/OpportunityDetail/Index?noticeUID=CO1.NTC.7058213&amp;isFromPublicArea=True&amp;isModal=False" TargetMode="External"/><Relationship Id="rId181" Type="http://schemas.openxmlformats.org/officeDocument/2006/relationships/hyperlink" Target="https://community.secop.gov.co/Public/Tendering/OpportunityDetail/Index?noticeUID=CO1.NTC.7218528&amp;isFromPublicArea=True&amp;isModal=False" TargetMode="External"/><Relationship Id="rId22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3" Type="http://schemas.openxmlformats.org/officeDocument/2006/relationships/hyperlink" Target="https://community.secop.gov.co/Public/Tendering/OpportunityDetail/Index?noticeUID=CO1.NTC.6691132&amp;isFromPublicArea=True&amp;isModal=False" TargetMode="External"/><Relationship Id="rId64" Type="http://schemas.openxmlformats.org/officeDocument/2006/relationships/hyperlink" Target="https://community.secop.gov.co/Public/Tendering/OpportunityDetail/Index?noticeUID=CO1.NTC.6741916&amp;isFromPublicArea=True&amp;isModal=False" TargetMode="External"/><Relationship Id="rId118" Type="http://schemas.openxmlformats.org/officeDocument/2006/relationships/hyperlink" Target="https://community.secop.gov.co/Public/Tendering/OpportunityDetail/Index?noticeUID=CO1.NTC.6878975&amp;isFromPublicArea=True&amp;isModal=False" TargetMode="External"/><Relationship Id="rId139" Type="http://schemas.openxmlformats.org/officeDocument/2006/relationships/hyperlink" Target="https://community.secop.gov.co/Public/Tendering/OpportunityDetail/Index?noticeUID=CO1.NTC.6947836" TargetMode="External"/><Relationship Id="rId85" Type="http://schemas.openxmlformats.org/officeDocument/2006/relationships/hyperlink" Target="https://community.secop.gov.co/Public/Tendering/OpportunityDetail/Index?noticeUID=CO1.NTC.6787749&amp;isFromPublicArea=True&amp;isModal=False" TargetMode="External"/><Relationship Id="rId150" Type="http://schemas.openxmlformats.org/officeDocument/2006/relationships/hyperlink" Target="https://community.secop.gov.co/Public/Tendering/OpportunityDetail/Index?noticeUID=CO1.NTC.7019499&amp;isFromPublicArea=True&amp;isModal=False" TargetMode="External"/><Relationship Id="rId171" Type="http://schemas.openxmlformats.org/officeDocument/2006/relationships/hyperlink" Target="https://community.secop.gov.co/Public/Tendering/OpportunityDetail/Index?noticeUID=CO1.NTC.7083750&amp;isFromPublicArea=True&amp;isModal=False" TargetMode="External"/><Relationship Id="rId12" Type="http://schemas.openxmlformats.org/officeDocument/2006/relationships/hyperlink" Target="https://community.secop.gov.co/Public/Tendering/OpportunityDetail/Index?noticeUID=CO1.NTC.6587392&amp;isFromPublicArea=True&amp;isModal=False" TargetMode="External"/><Relationship Id="rId33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108" Type="http://schemas.openxmlformats.org/officeDocument/2006/relationships/hyperlink" Target="https://community.secop.gov.co/Public/Tendering/OpportunityDetail/Index?noticeUID=CO1.NTC.6860458&amp;isFromPublicArea=True&amp;isModal=False" TargetMode="External"/><Relationship Id="rId129" Type="http://schemas.openxmlformats.org/officeDocument/2006/relationships/hyperlink" Target="https://community.secop.gov.co/Public/Tendering/OpportunityDetail/Index?noticeUID=CO1.NTC.6945188" TargetMode="External"/><Relationship Id="rId54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75" Type="http://schemas.openxmlformats.org/officeDocument/2006/relationships/hyperlink" Target="https://community.secop.gov.co/Public/Tendering/OpportunityDetail/Index?noticeUID=CO1.NTC.6754592&amp;isFromPublicArea=True&amp;isModal=False" TargetMode="External"/><Relationship Id="rId96" Type="http://schemas.openxmlformats.org/officeDocument/2006/relationships/hyperlink" Target="https://community.secop.gov.co/Public/Tendering/OpportunityDetail/Index?noticeUID=CO1.NTC.6834627&amp;isFromPublicArea=True&amp;isModal=False" TargetMode="External"/><Relationship Id="rId140" Type="http://schemas.openxmlformats.org/officeDocument/2006/relationships/hyperlink" Target="https://community.secop.gov.co/Public/Tendering/OpportunityDetail/Index?noticeUID=CO1.NTC.6959569" TargetMode="External"/><Relationship Id="rId161" Type="http://schemas.openxmlformats.org/officeDocument/2006/relationships/hyperlink" Target="https://community.secop.gov.co/Public/Tendering/OpportunityDetail/Index?noticeUID=CO1.NTC.7045634&amp;isFromPublicArea=True&amp;isModal=False" TargetMode="External"/><Relationship Id="rId182" Type="http://schemas.openxmlformats.org/officeDocument/2006/relationships/hyperlink" Target="https://community.secop.gov.co/Public/Tendering/OpportunityDetail/Index?noticeUID=CO1.NTC.7218529&amp;isFromPublicArea=True&amp;isModal=False" TargetMode="External"/><Relationship Id="rId6" Type="http://schemas.openxmlformats.org/officeDocument/2006/relationships/hyperlink" Target="https://community.secop.gov.co/Public/Tendering/OpportunityDetail/Index?noticeUID=CO1.NTC.6311318&amp;isFromPublicArea=True&amp;isModal=False" TargetMode="External"/><Relationship Id="rId23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119" Type="http://schemas.openxmlformats.org/officeDocument/2006/relationships/hyperlink" Target="https://community.secop.gov.co/Public/Tendering/OpportunityDetail/Index?noticeUID=CO1.NTC.6912203&amp;isFromPublicArea=True&amp;isModal=False" TargetMode="External"/><Relationship Id="rId44" Type="http://schemas.openxmlformats.org/officeDocument/2006/relationships/hyperlink" Target="https://community.secop.gov.co/Public/Tendering/OpportunityDetail/Index?noticeUID=CO1.NTC.6689321&amp;isFromPublicArea=True&amp;isModal=False" TargetMode="External"/><Relationship Id="rId65" Type="http://schemas.openxmlformats.org/officeDocument/2006/relationships/hyperlink" Target="https://community.secop.gov.co/Public/Tendering/OpportunityDetail/Index?noticeUID=CO1.NTC.6728253&amp;isFromPublicArea=True&amp;isModal=False" TargetMode="External"/><Relationship Id="rId86" Type="http://schemas.openxmlformats.org/officeDocument/2006/relationships/hyperlink" Target="https://community.secop.gov.co/Public/Tendering/OpportunityDetail/Index?noticeUID=CO1.NTC.6787749&amp;isFromPublicArea=True&amp;isModal=False" TargetMode="External"/><Relationship Id="rId130" Type="http://schemas.openxmlformats.org/officeDocument/2006/relationships/hyperlink" Target="https://community.secop.gov.co/Public/Tendering/OpportunityDetail/Index?noticeUID=CO1.NTC.6935468" TargetMode="External"/><Relationship Id="rId151" Type="http://schemas.openxmlformats.org/officeDocument/2006/relationships/hyperlink" Target="https://community.secop.gov.co/Public/Tendering/OpportunityDetail/Index?noticeUID=CO1.NTC.6986473&amp;isFromPublicArea=True&amp;isModal=False" TargetMode="External"/><Relationship Id="rId172" Type="http://schemas.openxmlformats.org/officeDocument/2006/relationships/hyperlink" Target="https://community.secop.gov.co/Public/Tendering/OpportunityDetail/Index?noticeUID=CO1.NTC.7128792&amp;isFromPublicArea=True&amp;isModal=False" TargetMode="External"/><Relationship Id="rId13" Type="http://schemas.openxmlformats.org/officeDocument/2006/relationships/hyperlink" Target="https://community.secop.gov.co/Public/Tendering/OpportunityDetail/Index?noticeUID=CO1.NTC.6598421&amp;isFromPublicArea=True&amp;isModal=False" TargetMode="External"/><Relationship Id="rId18" Type="http://schemas.openxmlformats.org/officeDocument/2006/relationships/hyperlink" Target="https://community.secop.gov.co/Public/Tendering/OpportunityDetail/Index?noticeUID=CO1.NTC.6623789&amp;isFromPublicArea=True&amp;isModal=False" TargetMode="External"/><Relationship Id="rId39" Type="http://schemas.openxmlformats.org/officeDocument/2006/relationships/hyperlink" Target="https://community.secop.gov.co/Public/Tendering/OpportunityDetail/Index?noticeUID=CO1.NTC.6734646&amp;isFromPublicArea=True&amp;isModal=False" TargetMode="External"/><Relationship Id="rId109" Type="http://schemas.openxmlformats.org/officeDocument/2006/relationships/hyperlink" Target="https://community.secop.gov.co/Public/Tendering/OpportunityDetail/Index?noticeUID=CO1.NTC.6848855&amp;isFromPublicArea=True&amp;isModal=False" TargetMode="External"/><Relationship Id="rId34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50" Type="http://schemas.openxmlformats.org/officeDocument/2006/relationships/hyperlink" Target="https://community.secop.gov.co/Public/Tendering/OpportunityDetail/Index?noticeUID=CO1.NTC.6701436&amp;isFromPublicArea=True&amp;isModal=False" TargetMode="External"/><Relationship Id="rId55" Type="http://schemas.openxmlformats.org/officeDocument/2006/relationships/hyperlink" Target="https://community.secop.gov.co/Public/Tendering/OpportunityDetail/Index?noticeUID=CO1.NTC.6728253&amp;isFromPublicArea=True&amp;isModal=False" TargetMode="External"/><Relationship Id="rId76" Type="http://schemas.openxmlformats.org/officeDocument/2006/relationships/hyperlink" Target="https://community.secop.gov.co/Public/Tendering/OpportunityDetail/Index?noticeUID=CO1.NTC.6706573&amp;isFromPublicArea=True&amp;isModal=False" TargetMode="External"/><Relationship Id="rId97" Type="http://schemas.openxmlformats.org/officeDocument/2006/relationships/hyperlink" Target="https://community.secop.gov.co/Public/Tendering/OpportunityDetail/Index?noticeUID=CO1.NTC.6904810&amp;isFromPublicArea=True&amp;isModal=False" TargetMode="External"/><Relationship Id="rId104" Type="http://schemas.openxmlformats.org/officeDocument/2006/relationships/hyperlink" Target="https://community.secop.gov.co/Public/Tendering/OpportunityDetail/Index?noticeUID=CO1.NTC.6847434&amp;isFromPublicArea=True&amp;isModal=False" TargetMode="External"/><Relationship Id="rId120" Type="http://schemas.openxmlformats.org/officeDocument/2006/relationships/hyperlink" Target="https://community.secop.gov.co/Public/Tendering/OpportunityDetail/Index?noticeUID=CO1.NTC.6909827&amp;isFromPublicArea=True&amp;isModal=False" TargetMode="External"/><Relationship Id="rId125" Type="http://schemas.openxmlformats.org/officeDocument/2006/relationships/hyperlink" Target="https://community.secop.gov.co/Public/Tendering/OpportunityDetail/Index?noticeUID=CO1.NTC.6942450&amp;isFromPublicArea=True&amp;isModal=False" TargetMode="External"/><Relationship Id="rId141" Type="http://schemas.openxmlformats.org/officeDocument/2006/relationships/hyperlink" Target="https://community.secop.gov.co/Public/Tendering/OpportunityDetail/Index?noticeUID=CO1.NTC.6961553" TargetMode="External"/><Relationship Id="rId146" Type="http://schemas.openxmlformats.org/officeDocument/2006/relationships/hyperlink" Target="https://www.secop.gov.co/CO1ContractsManagement/Tendering/ProcurementContractEdit/Update?docUniqueIdentifier=CO1.PCCNTR.7000284&amp;prevCtxUrl=https%3a%2f%2fwww.secop.gov.co%3a443%2fCO1ContractsManagement%2fTendering%2fProcurementContractManagement%2fIndex&amp;prevCtxLbl=Contratos" TargetMode="External"/><Relationship Id="rId167" Type="http://schemas.openxmlformats.org/officeDocument/2006/relationships/hyperlink" Target="https://community.secop.gov.co/Public/Tendering/OpportunityDetail/Index?noticeUID=CO1.NTC.7074753&amp;isFromPublicArea=True&amp;isModal=False" TargetMode="External"/><Relationship Id="rId7" Type="http://schemas.openxmlformats.org/officeDocument/2006/relationships/hyperlink" Target="https://community.secop.gov.co/Public/Tendering/OpportunityDetail/Index?noticeUID=CO1.NTC.6322287&amp;isFromPublicArea=True&amp;isModal=False" TargetMode="External"/><Relationship Id="rId71" Type="http://schemas.openxmlformats.org/officeDocument/2006/relationships/hyperlink" Target="https://community.secop.gov.co/Public/Tendering/OpportunityDetail/Index?noticeUID=CO1.NTC.6746484&amp;isFromPublicArea=True&amp;isModal=False" TargetMode="External"/><Relationship Id="rId92" Type="http://schemas.openxmlformats.org/officeDocument/2006/relationships/hyperlink" Target="https://community.secop.gov.co/Public/Tendering/OpportunityDetail/Index?noticeUID=CO1.NTC.6746484&amp;isFromPublicArea=True&amp;isModal=False" TargetMode="External"/><Relationship Id="rId162" Type="http://schemas.openxmlformats.org/officeDocument/2006/relationships/hyperlink" Target="https://community.secop.gov.co/Public/Tendering/OpportunityDetail/Index?noticeUID=CO1.NTC.7051428&amp;isFromPublicArea=True&amp;isModal=False" TargetMode="External"/><Relationship Id="rId183" Type="http://schemas.openxmlformats.org/officeDocument/2006/relationships/hyperlink" Target="https://community.secop.gov.co/Public/Tendering/OpportunityDetail/Index?noticeUID=CO1.NTC.6665812&amp;isFromPublicArea=True&amp;isModal=False" TargetMode="External"/><Relationship Id="rId2" Type="http://schemas.openxmlformats.org/officeDocument/2006/relationships/hyperlink" Target="https://community.secop.gov.co/Public/Tendering/OpportunityDetail/Index?noticeUID=CO1.NTC.6254024&amp;isFromPublicArea=True&amp;isModal=False" TargetMode="External"/><Relationship Id="rId29" Type="http://schemas.openxmlformats.org/officeDocument/2006/relationships/hyperlink" Target="https://community.secop.gov.co/Public/Tendering/OpportunityDetail/Index?noticeUID=CO1.NTC.6656162&amp;isFromPublicArea=True&amp;isModal=False" TargetMode="External"/><Relationship Id="rId24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0" Type="http://schemas.openxmlformats.org/officeDocument/2006/relationships/hyperlink" Target="https://community.secop.gov.co/Public/Tendering/OpportunityDetail/Index?noticeUID=CO1.NTC.6727221&amp;isFromPublicArea=True&amp;isModal=False" TargetMode="External"/><Relationship Id="rId45" Type="http://schemas.openxmlformats.org/officeDocument/2006/relationships/hyperlink" Target="https://community.secop.gov.co/Public/Tendering/OpportunityDetail/Index?noticeUID=CO1.NTC.6690851&amp;isFromPublicArea=True&amp;isModal=False" TargetMode="External"/><Relationship Id="rId66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87" Type="http://schemas.openxmlformats.org/officeDocument/2006/relationships/hyperlink" Target="https://community.secop.gov.co/Public/Tendering/OpportunityDetail/Index?noticeUID=CO1.NTC.6780961&amp;isFromPublicArea=True&amp;isModal=False" TargetMode="External"/><Relationship Id="rId110" Type="http://schemas.openxmlformats.org/officeDocument/2006/relationships/hyperlink" Target="https://community.secop.gov.co/Public/Tendering/OpportunityDetail/Index?noticeUID=CO1.NTC.6884007&amp;isFromPublicArea=True&amp;isModal=False" TargetMode="External"/><Relationship Id="rId115" Type="http://schemas.openxmlformats.org/officeDocument/2006/relationships/hyperlink" Target="https://community.secop.gov.co/Public/Tendering/OpportunityDetail/Index?noticeUID=CO1.NTC.6883840&amp;isFromPublicArea=True&amp;isModal=False" TargetMode="External"/><Relationship Id="rId131" Type="http://schemas.openxmlformats.org/officeDocument/2006/relationships/hyperlink" Target="https://community.secop.gov.co/Public/Tendering/OpportunityDetail/Index?noticeUID=CO1.NTC.693516" TargetMode="External"/><Relationship Id="rId136" Type="http://schemas.openxmlformats.org/officeDocument/2006/relationships/hyperlink" Target="https://community.secop.gov.co/Public/Tendering/OpportunityDetail/Index?noticeUID=CO1.NTC.6945962" TargetMode="External"/><Relationship Id="rId157" Type="http://schemas.openxmlformats.org/officeDocument/2006/relationships/hyperlink" Target="https://community.secop.gov.co/Public/Tendering/OpportunityDetail/Index?noticeUID=CO1.NTC.7069003&amp;isFromPublicArea=True&amp;isModal=False" TargetMode="External"/><Relationship Id="rId178" Type="http://schemas.openxmlformats.org/officeDocument/2006/relationships/hyperlink" Target="https://community.secop.gov.co/Public/Tendering/OpportunityDetail/Index?noticeUID=CO1.NTC.7168914&amp;isFromPublicArea=True&amp;isModal=False" TargetMode="External"/><Relationship Id="rId61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82" Type="http://schemas.openxmlformats.org/officeDocument/2006/relationships/hyperlink" Target="https://community.secop.gov.co/Public/Tendering/OpportunityDetail/Index?noticeUID=CO1.NTC.6792256&amp;isFromPublicArea=True&amp;isModal=False" TargetMode="External"/><Relationship Id="rId152" Type="http://schemas.openxmlformats.org/officeDocument/2006/relationships/hyperlink" Target="https://community.secop.gov.co/Public/Tendering/OpportunityDetail/Index?noticeUID=CO1.NTC.6878975&amp;isFromPublicArea=True&amp;isModal=False" TargetMode="External"/><Relationship Id="rId173" Type="http://schemas.openxmlformats.org/officeDocument/2006/relationships/hyperlink" Target="https://community.secop.gov.co/Public/Tendering/OpportunityDetail/Index?noticeUID=CO1.NTC.7069003&amp;isFromPublicArea=True&amp;isModal=False" TargetMode="External"/><Relationship Id="rId19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14" Type="http://schemas.openxmlformats.org/officeDocument/2006/relationships/hyperlink" Target="https://community.secop.gov.co/Public/Tendering/OpportunityDetail/Index?noticeUID=CO1.NTC.6598409&amp;isFromPublicArea=True&amp;isModal=False" TargetMode="External"/><Relationship Id="rId30" Type="http://schemas.openxmlformats.org/officeDocument/2006/relationships/hyperlink" Target="https://community.secop.gov.co/Public/Tendering/OpportunityDetail/Index?noticeUID=CO1.NTC.6656190&amp;isFromPublicArea=True&amp;isModal=False" TargetMode="External"/><Relationship Id="rId35" Type="http://schemas.openxmlformats.org/officeDocument/2006/relationships/hyperlink" Target="https://community.secop.gov.co/Public/Tendering/OpportunityDetail/Index?noticeUID=CO1.NTC.6690851&amp;isFromPublicArea=True&amp;isModal=False" TargetMode="External"/><Relationship Id="rId56" Type="http://schemas.openxmlformats.org/officeDocument/2006/relationships/hyperlink" Target="https://community.secop.gov.co/Public/Tendering/OpportunityDetail/Index?noticeUID=CO1.NTC.6729893&amp;isFromPublicArea=True&amp;isModal=False" TargetMode="External"/><Relationship Id="rId77" Type="http://schemas.openxmlformats.org/officeDocument/2006/relationships/hyperlink" Target="https://community.secop.gov.co/Public/Tendering/OpportunityDetail/Index?noticeUID=CO1.NTC.6778719&amp;isFromPublicArea=True&amp;isModal=False" TargetMode="External"/><Relationship Id="rId100" Type="http://schemas.openxmlformats.org/officeDocument/2006/relationships/hyperlink" Target="https://community.secop.gov.co/Public/Tendering/OpportunityDetail/Index?noticeUID=CO1.NTC.6787749&amp;isFromPublicArea=True&amp;isModal=False" TargetMode="External"/><Relationship Id="rId105" Type="http://schemas.openxmlformats.org/officeDocument/2006/relationships/hyperlink" Target="https://community.secop.gov.co/Public/Tendering/OpportunityDetail/Index?noticeUID=CO1.NTC.6858896&amp;isFromPublicArea=True&amp;isModal=False" TargetMode="External"/><Relationship Id="rId126" Type="http://schemas.openxmlformats.org/officeDocument/2006/relationships/hyperlink" Target="https://community.secop.gov.co/Public/Tendering/OpportunityDetail/Index?noticeUID=CO1.NTC.6945798" TargetMode="External"/><Relationship Id="rId147" Type="http://schemas.openxmlformats.org/officeDocument/2006/relationships/hyperlink" Target="https://www.secop.gov.co/CO1ContractsManagement/Tendering/ProcurementContractEdit/View?docUniqueIdentifier=CO1.PCCNTR.6961574&amp;prevCtxUrl=https%3a%2f%2fwww.secop.gov.co%3a443%2fCO1ContractsManagement%2fTendering%2fProcurementContractManagement%2fIndex&amp;prevCtxLbl=Contratos" TargetMode="External"/><Relationship Id="rId168" Type="http://schemas.openxmlformats.org/officeDocument/2006/relationships/hyperlink" Target="https://community.secop.gov.co/Public/Tendering/OpportunityDetail/Index?noticeUID=CO1.NTC.7118138&amp;isFromPublicArea=True&amp;isModal=False" TargetMode="External"/><Relationship Id="rId8" Type="http://schemas.openxmlformats.org/officeDocument/2006/relationships/hyperlink" Target="https://community.secop.gov.co/Public/Tendering/OpportunityDetail/Index?noticeUID=CO1.NTC.6327195&amp;isFromPublicArea=True&amp;isModal=False" TargetMode="External"/><Relationship Id="rId51" Type="http://schemas.openxmlformats.org/officeDocument/2006/relationships/hyperlink" Target="https://community.secop.gov.co/Public/Tendering/OpportunityDetail/Index?noticeUID=CO1.NTC.6706423&amp;isFromPublicArea=True&amp;isModal=False" TargetMode="External"/><Relationship Id="rId72" Type="http://schemas.openxmlformats.org/officeDocument/2006/relationships/hyperlink" Target="https://community.secop.gov.co/Public/Tendering/OpportunityDetail/Index?noticeUID=CO1.NTC.6749962&amp;isFromPublicArea=True&amp;isModal=False" TargetMode="External"/><Relationship Id="rId93" Type="http://schemas.openxmlformats.org/officeDocument/2006/relationships/hyperlink" Target="https://community.secop.gov.co/Public/Tendering/OpportunityDetail/Index?noticeUID=CO1.NTC.6842664&amp;isFromPublicArea=True&amp;isModal=False" TargetMode="External"/><Relationship Id="rId98" Type="http://schemas.openxmlformats.org/officeDocument/2006/relationships/hyperlink" Target="https://community.secop.gov.co/Public/Tendering/OpportunityDetail/Index?noticeUID=CO1.NTC.6830716&amp;isFromPublicArea=True&amp;isModal=False" TargetMode="External"/><Relationship Id="rId121" Type="http://schemas.openxmlformats.org/officeDocument/2006/relationships/hyperlink" Target="https://community.secop.gov.co/Public/Tendering/OpportunityDetail/Index?noticeUID=CO1.NTC.6923315&amp;isFromPublicArea=True&amp;isModal=False" TargetMode="External"/><Relationship Id="rId142" Type="http://schemas.openxmlformats.org/officeDocument/2006/relationships/hyperlink" Target="https://community.secop.gov.co/Public/Tendering/OpportunityDetail/Index?noticeUID=CO1.NTC.6962969&amp;isFromPublicArea=True&amp;isModal=False" TargetMode="External"/><Relationship Id="rId163" Type="http://schemas.openxmlformats.org/officeDocument/2006/relationships/hyperlink" Target="https://community.secop.gov.co/Public/Tendering/OpportunityDetail/Index?noticeUID=CO1.NTC.7068545&amp;isFromPublicArea=True&amp;isModal=False" TargetMode="External"/><Relationship Id="rId184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3" Type="http://schemas.openxmlformats.org/officeDocument/2006/relationships/hyperlink" Target="https://community.secop.gov.co/Public/Tendering/OpportunityDetail/Index?noticeUID=CO1.NTC.6521938&amp;isFromPublicArea=True&amp;isModal=False" TargetMode="External"/><Relationship Id="rId25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6" Type="http://schemas.openxmlformats.org/officeDocument/2006/relationships/hyperlink" Target="https://community.secop.gov.co/Public/Tendering/OpportunityDetail/Index?noticeUID=CO1.NTC.6632482&amp;isFromPublicArea=True&amp;isModal=False" TargetMode="External"/><Relationship Id="rId67" Type="http://schemas.openxmlformats.org/officeDocument/2006/relationships/hyperlink" Target="https://community.secop.gov.co/Public/Tendering/OpportunityDetail/Index?noticeUID=CO1.NTC.6768352&amp;isFromPublicArea=True&amp;isModal=False" TargetMode="External"/><Relationship Id="rId116" Type="http://schemas.openxmlformats.org/officeDocument/2006/relationships/hyperlink" Target="https://community.secop.gov.co/Public/Tendering/OpportunityDetail/Index?noticeUID=CO1.NTC.6879203&amp;isFromPublicArea=True&amp;isModal=False" TargetMode="External"/><Relationship Id="rId137" Type="http://schemas.openxmlformats.org/officeDocument/2006/relationships/hyperlink" Target="https://www.secop.gov.co/CO1ContractsManagement/Tendering/ProcurementContractEdit/Update?ProfileName=CCE-16-Servicios_profesionales_gestion&amp;PPI=CO1.PPI.35244272&amp;DocUniqueName=ContratoDeCompra&amp;DocTypeName=NextWay.Entities.Marketplace.Tendering.ProcurementContract&amp;ProfileVersion=8&amp;DocUniqueIdentifier=CO1.PCCNTR.6967803&amp;prevCtxUrl=https%3a%2f%2fwww.secop.gov.co%3a443%2fCO1ContractsManagement%2fTendering%2fProcurementContractManagement%2fIndex&amp;prevCtxLbl=Contratos" TargetMode="External"/><Relationship Id="rId158" Type="http://schemas.openxmlformats.org/officeDocument/2006/relationships/hyperlink" Target="https://community.secop.gov.co/Public/Tendering/OpportunityDetail/Index?noticeUID=CO1.NTC.7117611&amp;isFromPublicArea=True&amp;isModal=False" TargetMode="External"/><Relationship Id="rId20" Type="http://schemas.openxmlformats.org/officeDocument/2006/relationships/hyperlink" Target="https://community.secop.gov.co/Public/Tendering/OpportunityDetail/Index?noticeUID=CO1.NTC.6632482&amp;isFromPublicArea=True&amp;isModal=False" TargetMode="External"/><Relationship Id="rId41" Type="http://schemas.openxmlformats.org/officeDocument/2006/relationships/hyperlink" Target="https://community.secop.gov.co/Public/Tendering/OpportunityDetail/Index?noticeUID=CO1.NTC.6727221&amp;isFromPublicArea=True&amp;isModal=False" TargetMode="External"/><Relationship Id="rId62" Type="http://schemas.openxmlformats.org/officeDocument/2006/relationships/hyperlink" Target="https://community.secop.gov.co/Public/Tendering/OpportunityDetail/Index?noticeUID=CO1.NTC.6728253&amp;isFromPublicArea=True&amp;isModal=False" TargetMode="External"/><Relationship Id="rId83" Type="http://schemas.openxmlformats.org/officeDocument/2006/relationships/hyperlink" Target="https://community.secop.gov.co/Public/Tendering/OpportunityDetail/Index?noticeUID=CO1.NTC.6787749" TargetMode="External"/><Relationship Id="rId88" Type="http://schemas.openxmlformats.org/officeDocument/2006/relationships/hyperlink" Target="https://community.secop.gov.co/Public/Tendering/OpportunityDetail/Index?noticeUID=CO1.NTC.6803670&amp;isFromPublicArea=True&amp;isModal=False" TargetMode="External"/><Relationship Id="rId111" Type="http://schemas.openxmlformats.org/officeDocument/2006/relationships/hyperlink" Target="https://community.secop.gov.co/Public/Tendering/OpportunityDetail/Index?noticeUID=CO1.NTC.6893511&amp;isFromPublicArea=True&amp;isModal=False" TargetMode="External"/><Relationship Id="rId132" Type="http://schemas.openxmlformats.org/officeDocument/2006/relationships/hyperlink" Target="https://community.secop.gov.co/Public/Tendering/OpportunityDetail/Index?noticeUID=CO1.NTC.6946288" TargetMode="External"/><Relationship Id="rId153" Type="http://schemas.openxmlformats.org/officeDocument/2006/relationships/hyperlink" Target="https://community.secop.gov.co/Public/Tendering/OpportunityDetail/Index?noticeUID=CO1.NTC.7051489&amp;isFromPublicArea=True&amp;isModal=False" TargetMode="External"/><Relationship Id="rId174" Type="http://schemas.openxmlformats.org/officeDocument/2006/relationships/hyperlink" Target="https://community.secop.gov.co/Public/Tendering/OpportunityDetail/Index?noticeUID=CO1.NTC.7112510&amp;isFromPublicArea=True&amp;isModal=False" TargetMode="External"/><Relationship Id="rId179" Type="http://schemas.openxmlformats.org/officeDocument/2006/relationships/hyperlink" Target="https://community.secop.gov.co/Public/Tendering/OpportunityDetail/Index?noticeUID=CO1.NTC.7147465&amp;isFromPublicArea=True&amp;isModal=False" TargetMode="External"/><Relationship Id="rId15" Type="http://schemas.openxmlformats.org/officeDocument/2006/relationships/hyperlink" Target="https://community.secop.gov.co/Public/Tendering/OpportunityDetail/Index?noticeUID=CO1.NTC.6606421&amp;isFromPublicArea=True&amp;isModal=False" TargetMode="External"/><Relationship Id="rId36" Type="http://schemas.openxmlformats.org/officeDocument/2006/relationships/hyperlink" Target="https://community.secop.gov.co/Public/Tendering/OpportunityDetail/Index?noticeUID=CO1.NTC.6690851&amp;isFromPublicArea=True&amp;isModal=False" TargetMode="External"/><Relationship Id="rId57" Type="http://schemas.openxmlformats.org/officeDocument/2006/relationships/hyperlink" Target="https://community.secop.gov.co/Public/Tendering/OpportunityDetail/Index?noticeUID=CO1.NTC.6753686&amp;isFromPublicArea=True&amp;isModal=False" TargetMode="External"/><Relationship Id="rId106" Type="http://schemas.openxmlformats.org/officeDocument/2006/relationships/hyperlink" Target="https://community.secop.gov.co/Public/Tendering/OpportunityDetail/Index?noticeUID=CO1.NTC.6858896&amp;isFromPublicArea=True&amp;isModal=False" TargetMode="External"/><Relationship Id="rId127" Type="http://schemas.openxmlformats.org/officeDocument/2006/relationships/hyperlink" Target="https://community.secop.gov.co/Public/Tendering/OpportunityDetail/Index?noticeUID=CO1.NTC.6945987&amp;isFromPublicArea=True&amp;isModal=False" TargetMode="External"/><Relationship Id="rId10" Type="http://schemas.openxmlformats.org/officeDocument/2006/relationships/hyperlink" Target="https://community.secop.gov.co/Public/Tendering/ContractNoticePhases/View?PPI=CO1.PPI.33745207&amp;isFromPublicArea=True&amp;isModal=False" TargetMode="External"/><Relationship Id="rId31" Type="http://schemas.openxmlformats.org/officeDocument/2006/relationships/hyperlink" Target="https://community.secop.gov.co/Public/Tendering/OpportunityDetail/Index?noticeUID=CO1.NTC.6306292&amp;isFromPublicArea=True&amp;isModal=False" TargetMode="External"/><Relationship Id="rId52" Type="http://schemas.openxmlformats.org/officeDocument/2006/relationships/hyperlink" Target="https://community.secop.gov.co/Public/Tendering/OpportunityDetail/Index?noticeUID=CO1.NTC.6723831&amp;isFromPublicArea=True&amp;isModal=False" TargetMode="External"/><Relationship Id="rId73" Type="http://schemas.openxmlformats.org/officeDocument/2006/relationships/hyperlink" Target="https://community.secop.gov.co/Public/Tendering/OpportunityDetail/Index?noticeUID=CO1.NTC.6766888&amp;isFromPublicArea=True&amp;isModal=False" TargetMode="External"/><Relationship Id="rId78" Type="http://schemas.openxmlformats.org/officeDocument/2006/relationships/hyperlink" Target="https://community.secop.gov.co/Public/Tendering/OpportunityDetail/Index?noticeUID=CO1.NTC.6727221&amp;isFromPublicArea=True&amp;isModal=False" TargetMode="External"/><Relationship Id="rId94" Type="http://schemas.openxmlformats.org/officeDocument/2006/relationships/hyperlink" Target="https://community.secop.gov.co/Public/Tendering/OpportunityDetail/Index?noticeUID=CO1.NTC.6787749&amp;isFromPublicArea=True&amp;isModal=False" TargetMode="External"/><Relationship Id="rId99" Type="http://schemas.openxmlformats.org/officeDocument/2006/relationships/hyperlink" Target="https://community.secop.gov.co/Public/Tendering/OpportunityDetail/Index?noticeUID=CO1.NTC.6723831&amp;isFromPublicArea=True&amp;isModal=False" TargetMode="External"/><Relationship Id="rId101" Type="http://schemas.openxmlformats.org/officeDocument/2006/relationships/hyperlink" Target="https://community.secop.gov.co/Public/Tendering/OpportunityDetail/Index?noticeUID=CO1.NTC.6842664&amp;isFromPublicArea=True&amp;isModal=False" TargetMode="External"/><Relationship Id="rId122" Type="http://schemas.openxmlformats.org/officeDocument/2006/relationships/hyperlink" Target="https://community.secop.gov.co/Public/Tendering/OpportunityDetail/Index?noticeUID=CO1.NTC.6947692&amp;isFromPublicArea=True&amp;isModal=False" TargetMode="External"/><Relationship Id="rId143" Type="http://schemas.openxmlformats.org/officeDocument/2006/relationships/hyperlink" Target="https://community.secop.gov.co/Public/Tendering/OpportunityDetail/Index?noticeUID=CO1.NTC.6959569&amp;isFromPublicArea=True&amp;isModal=False" TargetMode="External"/><Relationship Id="rId148" Type="http://schemas.openxmlformats.org/officeDocument/2006/relationships/hyperlink" Target="https://community.secop.gov.co/Public/Common/GoogleReCaptcha/Index?previousUrl=https%3a%2f%2fcommunity.secop.gov.co%2fPublic%2fTendering%2fOpportunityDetail%2fIndex%3fnoticeUID%3dCO1.NTC.6964001%26isFromPublicArea%3dTrue%26isModal%3dFalse" TargetMode="External"/><Relationship Id="rId164" Type="http://schemas.openxmlformats.org/officeDocument/2006/relationships/hyperlink" Target="https://community.secop.gov.co/Public/Tendering/OpportunityDetail/Index?noticeUID=CO1.NTC.7141716&amp;isFromPublicArea=True&amp;isModal=False" TargetMode="External"/><Relationship Id="rId169" Type="http://schemas.openxmlformats.org/officeDocument/2006/relationships/hyperlink" Target="https://community.secop.gov.co/Public/Tendering/OpportunityDetail/Index?noticeUID=CO1.NTC.7118425&amp;isFromPublicArea=True&amp;isModal=False" TargetMode="External"/><Relationship Id="rId185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" Type="http://schemas.openxmlformats.org/officeDocument/2006/relationships/hyperlink" Target="https://community.secop.gov.co/Public/Tendering/OpportunityDetail/Index?noticeUID=CO1.NTC.6286934&amp;isFromPublicArea=True&amp;isModal=False" TargetMode="External"/><Relationship Id="rId9" Type="http://schemas.openxmlformats.org/officeDocument/2006/relationships/hyperlink" Target="https://community.secop.gov.co/Public/Tendering/OpportunityDetail/Index?noticeUID=CO1.NTC.6605626&amp;isFromPublicArea=True&amp;isModal=False" TargetMode="External"/><Relationship Id="rId180" Type="http://schemas.openxmlformats.org/officeDocument/2006/relationships/hyperlink" Target="https://community.secop.gov.co/Public/Tendering/OpportunityDetail/Index?noticeUID=CO1.NTC.7188658&amp;isFromPublicArea=True&amp;isModal=False" TargetMode="External"/><Relationship Id="rId26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7" Type="http://schemas.openxmlformats.org/officeDocument/2006/relationships/hyperlink" Target="https://community.secop.gov.co/Public/Tendering/OpportunityDetail/Index?noticeUID=CO1.NTC.6712837&amp;isFromPublicArea=True&amp;isModal=False" TargetMode="External"/><Relationship Id="rId68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89" Type="http://schemas.openxmlformats.org/officeDocument/2006/relationships/hyperlink" Target="https://community.secop.gov.co/Public/Tendering/OpportunityDetail/Index?noticeUID=CO1.NTC.6968739&amp;isFromPublicArea=True&amp;isModal=False" TargetMode="External"/><Relationship Id="rId112" Type="http://schemas.openxmlformats.org/officeDocument/2006/relationships/hyperlink" Target="https://community.secop.gov.co/Public/Tendering/OpportunityDetail/Index?noticeUID=CO1.NTC.6878975&amp;isFromPublicArea=True&amp;isModal=False" TargetMode="External"/><Relationship Id="rId133" Type="http://schemas.openxmlformats.org/officeDocument/2006/relationships/hyperlink" Target="https://community.secop.gov.co/Public/Tendering/OpportunityDetail/Index?noticeUID=CO1.NTC.6946288" TargetMode="External"/><Relationship Id="rId154" Type="http://schemas.openxmlformats.org/officeDocument/2006/relationships/hyperlink" Target="https://community.secop.gov.co/Public/Tendering/OpportunityDetail/Index?noticeUID=CO1.NTC.7026762&amp;isFromPublicArea=True&amp;isModal=False" TargetMode="External"/><Relationship Id="rId175" Type="http://schemas.openxmlformats.org/officeDocument/2006/relationships/hyperlink" Target="https://community.secop.gov.co/Public/Tendering/OpportunityDetail/Index?noticeUID=CO1.NTC.7097705&amp;isFromPublicArea=True&amp;isModal=False" TargetMode="External"/><Relationship Id="rId16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37" Type="http://schemas.openxmlformats.org/officeDocument/2006/relationships/hyperlink" Target="https://community.secop.gov.co/Public/Tendering/OpportunityDetail/Index?noticeUID=CO1.NTC.6706573&amp;isFromPublicArea=True&amp;isModal=False" TargetMode="External"/><Relationship Id="rId58" Type="http://schemas.openxmlformats.org/officeDocument/2006/relationships/hyperlink" Target="https://community.secop.gov.co/Public/Tendering/OpportunityDetail/Index?noticeUID=CO1.NTC.6753686&amp;isFromPublicArea=True&amp;isModal=False" TargetMode="External"/><Relationship Id="rId79" Type="http://schemas.openxmlformats.org/officeDocument/2006/relationships/hyperlink" Target="https://community.secop.gov.co/Public/Tendering/OpportunityDetail/Index?noticeUID=CO1.NTC.6760982&amp;isFromPublicArea=True&amp;isModal=False" TargetMode="External"/><Relationship Id="rId102" Type="http://schemas.openxmlformats.org/officeDocument/2006/relationships/hyperlink" Target="https://community.secop.gov.co/Public/Tendering/OpportunityDetail/Index?noticeUID=CO1.NTC.6842664&amp;isFromPublicArea=True&amp;isModal=False" TargetMode="External"/><Relationship Id="rId123" Type="http://schemas.openxmlformats.org/officeDocument/2006/relationships/hyperlink" Target="https://community.secop.gov.co/Public/Tendering/OpportunityDetail/Index?noticeUID=CO1.NTC.6947692&amp;isFromPublicArea=True&amp;isModal=False" TargetMode="External"/><Relationship Id="rId144" Type="http://schemas.openxmlformats.org/officeDocument/2006/relationships/hyperlink" Target="https://community.secop.gov.co/Public/Tendering/OpportunityDetail/Index?noticeUID=CO1.NTC.7002991&amp;isFromPublicArea=True&amp;isModal=False" TargetMode="External"/><Relationship Id="rId90" Type="http://schemas.openxmlformats.org/officeDocument/2006/relationships/hyperlink" Target="https://community.secop.gov.co/Public/Tendering/OpportunityDetail/Index?noticeUID=CO1.NTC.6790896&amp;isFromPublicArea=True&amp;isModal=False" TargetMode="External"/><Relationship Id="rId165" Type="http://schemas.openxmlformats.org/officeDocument/2006/relationships/hyperlink" Target="https://community.secop.gov.co/Public/Tendering/OpportunityDetail/Index?noticeUID=CO1.NTC.7057897&amp;isFromPublicArea=True&amp;isModal=False" TargetMode="External"/><Relationship Id="rId186" Type="http://schemas.openxmlformats.org/officeDocument/2006/relationships/printerSettings" Target="../printerSettings/printerSettings1.bin"/><Relationship Id="rId27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8" Type="http://schemas.openxmlformats.org/officeDocument/2006/relationships/hyperlink" Target="https://community.secop.gov.co/Public/Tendering/OpportunityDetail/Index?noticeUID=CO1.NTC.6712837&amp;isFromPublicArea=True&amp;isModal=False" TargetMode="External"/><Relationship Id="rId69" Type="http://schemas.openxmlformats.org/officeDocument/2006/relationships/hyperlink" Target="https://community.secop.gov.co/Public/Tendering/OpportunityDetail/Index?noticeUID=CO1.NTC.6749497&amp;isFromPublicArea=True&amp;isModal=False" TargetMode="External"/><Relationship Id="rId113" Type="http://schemas.openxmlformats.org/officeDocument/2006/relationships/hyperlink" Target="https://community.secop.gov.co/Public/Tendering/OpportunityDetail/Index?noticeUID=CO1.NTC.6895846&amp;isFromPublicArea=True&amp;isModal=False" TargetMode="External"/><Relationship Id="rId134" Type="http://schemas.openxmlformats.org/officeDocument/2006/relationships/hyperlink" Target="https://community.secop.gov.co/Public/Tendering/OpportunityDetail/Index?noticeUID=CO1.NTC.6965367&amp;isFromPublicArea=True&amp;isModal=False" TargetMode="External"/><Relationship Id="rId80" Type="http://schemas.openxmlformats.org/officeDocument/2006/relationships/hyperlink" Target="https://community.secop.gov.co/Public/Tendering/OpportunityDetail/Index?noticeUID=CO1.NTC.6835706&amp;isFromPublicArea=True&amp;isModal=False" TargetMode="External"/><Relationship Id="rId155" Type="http://schemas.openxmlformats.org/officeDocument/2006/relationships/hyperlink" Target="https://community.secop.gov.co/Public/Tendering/OpportunityDetail/Index?noticeUID=CO1.NTC.7051604&amp;isFromPublicArea=True&amp;isModal=False" TargetMode="External"/><Relationship Id="rId176" Type="http://schemas.openxmlformats.org/officeDocument/2006/relationships/hyperlink" Target="https://community.secop.gov.co/Public/Tendering/OpportunityDetail/Index?noticeUID=CO1.NTC.7149170&amp;isFromPublicArea=True&amp;isModal=False" TargetMode="External"/><Relationship Id="rId17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38" Type="http://schemas.openxmlformats.org/officeDocument/2006/relationships/hyperlink" Target="https://community.secop.gov.co/Public/Tendering/OpportunityDetail/Index?noticeUID=CO1.NTC.6780231&amp;isFromPublicArea=True&amp;isModal=False" TargetMode="External"/><Relationship Id="rId59" Type="http://schemas.openxmlformats.org/officeDocument/2006/relationships/hyperlink" Target="https://community.secop.gov.co/Public/Tendering/OpportunityDetail/Index?noticeUID=CO1.NTC.6727221&amp;isFromPublicArea=True&amp;isModal=False" TargetMode="External"/><Relationship Id="rId103" Type="http://schemas.openxmlformats.org/officeDocument/2006/relationships/hyperlink" Target="https://community.secop.gov.co/Public/Tendering/OpportunityDetail/Index?noticeUID=CO1.NTC.6881772&amp;isFromPublicArea=True&amp;isModal=False" TargetMode="External"/><Relationship Id="rId124" Type="http://schemas.openxmlformats.org/officeDocument/2006/relationships/hyperlink" Target="https://community.secop.gov.co/Public/Tendering/OpportunityDetail/Index?noticeUID=CO1.NTC.6944371&amp;isFromPublicArea=True&amp;isModal=False" TargetMode="External"/><Relationship Id="rId70" Type="http://schemas.openxmlformats.org/officeDocument/2006/relationships/hyperlink" Target="https://community.secop.gov.co/Public/Tendering/OpportunityDetail/Index?noticeUID=CO1.NTC.6728253&amp;isFromPublicArea=True&amp;isModal=False" TargetMode="External"/><Relationship Id="rId91" Type="http://schemas.openxmlformats.org/officeDocument/2006/relationships/hyperlink" Target="https://community.secop.gov.co/Public/Tendering/OpportunityDetail/Index?noticeUID=CO1.NTC.6798008&amp;isFromPublicArea=True&amp;isModal=False" TargetMode="External"/><Relationship Id="rId145" Type="http://schemas.openxmlformats.org/officeDocument/2006/relationships/hyperlink" Target="https://community.secop.gov.co/Public/Tendering/OpportunityDetail/Index?noticeUID=CO1.NTC.6961553&amp;isFromPublicArea=True&amp;isModal=False" TargetMode="External"/><Relationship Id="rId166" Type="http://schemas.openxmlformats.org/officeDocument/2006/relationships/hyperlink" Target="https://community.secop.gov.co/Public/Tendering/OpportunityDetail/Index?noticeUID=CO1.NTC.7107628&amp;isFromPublicArea=True&amp;isModal=False" TargetMode="External"/><Relationship Id="rId1" Type="http://schemas.openxmlformats.org/officeDocument/2006/relationships/hyperlink" Target="https://community.secop.gov.co/Public/Tendering/OpportunityDetail/Index?noticeUID=CO1.NTC.5809321&amp;isFromPublicArea=True&amp;isModal=False" TargetMode="External"/><Relationship Id="rId28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49" Type="http://schemas.openxmlformats.org/officeDocument/2006/relationships/hyperlink" Target="https://community.secop.gov.co/Public/Tendering/OpportunityDetail/Index?noticeUID=CO1.NTC.6624183&amp;isFromPublicArea=True&amp;isModal=False" TargetMode="External"/><Relationship Id="rId114" Type="http://schemas.openxmlformats.org/officeDocument/2006/relationships/hyperlink" Target="https://community.secop.gov.co/Public/Tendering/OpportunityDetail/Index?noticeUID=CO1.NTC.6878975&amp;isFromPublicArea=True&amp;isModal=False" TargetMode="External"/><Relationship Id="rId60" Type="http://schemas.openxmlformats.org/officeDocument/2006/relationships/hyperlink" Target="https://community.secop.gov.co/Public/Tendering/OpportunityDetail/Index?noticeUID=CO1.NTC.6727221&amp;isFromPublicArea=True&amp;isModal=False" TargetMode="External"/><Relationship Id="rId81" Type="http://schemas.openxmlformats.org/officeDocument/2006/relationships/hyperlink" Target="https://community.secop.gov.co/Public/Tendering/OpportunityDetail/Index?noticeUID=CO1.NTC.6786608&amp;isFromPublicArea=True&amp;isModal=False" TargetMode="External"/><Relationship Id="rId135" Type="http://schemas.openxmlformats.org/officeDocument/2006/relationships/hyperlink" Target="https://community.secop.gov.co/Public/Tendering/OpportunityDetail/Index?noticeUID=CO1.NTC.6934952" TargetMode="External"/><Relationship Id="rId156" Type="http://schemas.openxmlformats.org/officeDocument/2006/relationships/hyperlink" Target="https://community.secop.gov.co/Public/Tendering/OpportunityDetail/Index?noticeUID=CO1.NTC.7069120&amp;isFromPublicArea=True&amp;isModal=False" TargetMode="External"/><Relationship Id="rId177" Type="http://schemas.openxmlformats.org/officeDocument/2006/relationships/hyperlink" Target="https://community.secop.gov.co/Public/Tendering/OpportunityDetail/Index?noticeUID=CO1.NTC.7193262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workbookViewId="0">
      <selection activeCell="B8" sqref="B8"/>
    </sheetView>
  </sheetViews>
  <sheetFormatPr baseColWidth="10" defaultColWidth="9.140625" defaultRowHeight="15" x14ac:dyDescent="0.25"/>
  <cols>
    <col min="1" max="7" width="16.7109375" style="3" customWidth="1"/>
    <col min="8" max="8" width="20.85546875" style="3" customWidth="1"/>
    <col min="9" max="17" width="16.7109375" style="3" customWidth="1"/>
    <col min="18" max="18" width="37" style="3" customWidth="1"/>
    <col min="19" max="19" width="20" style="3" customWidth="1"/>
    <col min="20" max="20" width="25" style="3" customWidth="1"/>
    <col min="21" max="16384" width="9.140625" style="3"/>
  </cols>
  <sheetData>
    <row r="1" spans="1:20" ht="21" x14ac:dyDescent="0.35">
      <c r="C1" s="4" t="s">
        <v>0</v>
      </c>
    </row>
    <row r="2" spans="1:20" ht="15.75" x14ac:dyDescent="0.25">
      <c r="C2" s="5" t="s">
        <v>1</v>
      </c>
    </row>
    <row r="3" spans="1:20" ht="16.5" x14ac:dyDescent="0.25">
      <c r="C3" s="6" t="s">
        <v>2</v>
      </c>
      <c r="R3" s="7"/>
    </row>
    <row r="4" spans="1:20" ht="72" x14ac:dyDescent="0.25">
      <c r="A4" s="8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  <c r="Q4" s="8" t="s">
        <v>19</v>
      </c>
      <c r="R4" s="8" t="s">
        <v>20</v>
      </c>
      <c r="S4" s="8" t="s">
        <v>21</v>
      </c>
      <c r="T4" s="8" t="s">
        <v>22</v>
      </c>
    </row>
    <row r="5" spans="1:20" ht="38.25" x14ac:dyDescent="0.25">
      <c r="A5" s="10" t="s">
        <v>26</v>
      </c>
      <c r="B5" s="10" t="s">
        <v>798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1"/>
      <c r="T5" s="11"/>
    </row>
    <row r="6" spans="1:20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1"/>
    </row>
    <row r="7" spans="1:20" ht="16.5" x14ac:dyDescent="0.25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20" ht="15.75" x14ac:dyDescent="0.25">
      <c r="A8" s="14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1:20" ht="16.5" x14ac:dyDescent="0.25">
      <c r="A9" s="12"/>
    </row>
    <row r="10" spans="1:20" x14ac:dyDescent="0.25">
      <c r="A10" s="15" t="s">
        <v>23</v>
      </c>
      <c r="B10" s="15"/>
    </row>
    <row r="11" spans="1:20" x14ac:dyDescent="0.25">
      <c r="A11" s="15" t="s">
        <v>24</v>
      </c>
      <c r="B11" s="15"/>
    </row>
  </sheetData>
  <hyperlinks>
    <hyperlink ref="A10" location="_ftnref1" display="_ftnref1" xr:uid="{00000000-0004-0000-0000-000000000000}"/>
    <hyperlink ref="A11" location="_ftnref2" display="_ftnref2" xr:uid="{00000000-0004-0000-0000-000001000000}"/>
    <hyperlink ref="C4" location="_ftn1" display="_ftn1" xr:uid="{00000000-0004-0000-0000-000002000000}"/>
    <hyperlink ref="D4" location="_ftn2" display="_ftn2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91"/>
  <sheetViews>
    <sheetView workbookViewId="0"/>
  </sheetViews>
  <sheetFormatPr baseColWidth="10" defaultColWidth="9.140625" defaultRowHeight="12.75" x14ac:dyDescent="0.25"/>
  <cols>
    <col min="1" max="2" width="16.7109375" style="2" customWidth="1"/>
    <col min="3" max="4" width="16.7109375" style="2" hidden="1" customWidth="1"/>
    <col min="5" max="5" width="32.42578125" style="2" hidden="1" customWidth="1"/>
    <col min="6" max="6" width="57.5703125" style="2" hidden="1" customWidth="1"/>
    <col min="7" max="7" width="16.7109375" style="2" customWidth="1"/>
    <col min="8" max="8" width="20.85546875" style="2" hidden="1" customWidth="1"/>
    <col min="9" max="9" width="16.7109375" style="2" hidden="1" customWidth="1"/>
    <col min="10" max="17" width="16.7109375" style="2" customWidth="1"/>
    <col min="18" max="18" width="37" style="2" customWidth="1"/>
    <col min="19" max="19" width="20" style="2" customWidth="1"/>
    <col min="20" max="20" width="25" style="2" customWidth="1"/>
    <col min="21" max="16384" width="9.140625" style="2"/>
  </cols>
  <sheetData>
    <row r="1" spans="1:20" ht="21.95" customHeight="1" x14ac:dyDescent="0.25">
      <c r="A1" s="16"/>
      <c r="B1" s="16"/>
      <c r="C1" s="17" t="s">
        <v>0</v>
      </c>
      <c r="D1" s="17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.75" customHeight="1" x14ac:dyDescent="0.25">
      <c r="A2" s="18" t="s">
        <v>3</v>
      </c>
      <c r="B2" s="18" t="s">
        <v>4</v>
      </c>
      <c r="C2" s="19" t="s">
        <v>5</v>
      </c>
      <c r="D2" s="19" t="s">
        <v>6</v>
      </c>
      <c r="E2" s="20" t="s">
        <v>7</v>
      </c>
      <c r="F2" s="20" t="s">
        <v>8</v>
      </c>
      <c r="G2" s="18" t="s">
        <v>9</v>
      </c>
      <c r="H2" s="18" t="s">
        <v>10</v>
      </c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15</v>
      </c>
      <c r="N2" s="18" t="s">
        <v>16</v>
      </c>
      <c r="O2" s="18" t="s">
        <v>17</v>
      </c>
      <c r="P2" s="18" t="s">
        <v>18</v>
      </c>
      <c r="Q2" s="18" t="s">
        <v>19</v>
      </c>
      <c r="R2" s="18" t="s">
        <v>20</v>
      </c>
      <c r="S2" s="18" t="s">
        <v>21</v>
      </c>
      <c r="T2" s="18" t="s">
        <v>22</v>
      </c>
    </row>
    <row r="3" spans="1:20" s="1" customFormat="1" ht="21.95" customHeight="1" x14ac:dyDescent="0.25">
      <c r="A3" s="21" t="s">
        <v>26</v>
      </c>
      <c r="B3" s="21" t="s">
        <v>27</v>
      </c>
      <c r="C3" s="22" t="s">
        <v>28</v>
      </c>
      <c r="D3" s="22" t="s">
        <v>29</v>
      </c>
      <c r="E3" s="22" t="s">
        <v>30</v>
      </c>
      <c r="F3" s="21" t="s">
        <v>31</v>
      </c>
      <c r="G3" s="21" t="s">
        <v>32</v>
      </c>
      <c r="H3" s="21">
        <v>1047402750</v>
      </c>
      <c r="I3" s="21" t="s">
        <v>33</v>
      </c>
      <c r="J3" s="23">
        <v>45363</v>
      </c>
      <c r="K3" s="21" t="s">
        <v>700</v>
      </c>
      <c r="L3" s="24">
        <v>45691</v>
      </c>
      <c r="M3" s="21">
        <v>2</v>
      </c>
      <c r="N3" s="21" t="s">
        <v>701</v>
      </c>
      <c r="O3" s="25">
        <v>21200000</v>
      </c>
      <c r="P3" s="25">
        <f>Q3-O3</f>
        <v>10600000</v>
      </c>
      <c r="Q3" s="26">
        <v>31800000</v>
      </c>
      <c r="R3" s="27" t="s">
        <v>34</v>
      </c>
      <c r="S3" s="21" t="s">
        <v>25</v>
      </c>
      <c r="T3" s="21" t="s">
        <v>25</v>
      </c>
    </row>
    <row r="4" spans="1:20" s="1" customFormat="1" ht="21.95" customHeight="1" x14ac:dyDescent="0.25">
      <c r="A4" s="21" t="s">
        <v>26</v>
      </c>
      <c r="B4" s="21" t="s">
        <v>35</v>
      </c>
      <c r="C4" s="22" t="s">
        <v>28</v>
      </c>
      <c r="D4" s="22" t="s">
        <v>29</v>
      </c>
      <c r="E4" s="22" t="s">
        <v>30</v>
      </c>
      <c r="F4" s="21" t="s">
        <v>36</v>
      </c>
      <c r="G4" s="21" t="s">
        <v>37</v>
      </c>
      <c r="H4" s="21">
        <v>1121834435</v>
      </c>
      <c r="I4" s="21" t="s">
        <v>33</v>
      </c>
      <c r="J4" s="23">
        <v>45554</v>
      </c>
      <c r="K4" s="21" t="s">
        <v>702</v>
      </c>
      <c r="L4" s="24">
        <v>45675</v>
      </c>
      <c r="M4" s="21">
        <v>3.5</v>
      </c>
      <c r="N4" s="21" t="s">
        <v>703</v>
      </c>
      <c r="O4" s="25">
        <v>46200000</v>
      </c>
      <c r="P4" s="25">
        <f t="shared" ref="P4:P67" si="0">Q4-O4</f>
        <v>23100000</v>
      </c>
      <c r="Q4" s="26">
        <v>69300000</v>
      </c>
      <c r="R4" s="27" t="s">
        <v>38</v>
      </c>
      <c r="S4" s="21" t="s">
        <v>25</v>
      </c>
      <c r="T4" s="21" t="s">
        <v>25</v>
      </c>
    </row>
    <row r="5" spans="1:20" s="1" customFormat="1" ht="21.95" customHeight="1" x14ac:dyDescent="0.25">
      <c r="A5" s="21" t="s">
        <v>26</v>
      </c>
      <c r="B5" s="21" t="s">
        <v>39</v>
      </c>
      <c r="C5" s="22" t="s">
        <v>28</v>
      </c>
      <c r="D5" s="22" t="s">
        <v>29</v>
      </c>
      <c r="E5" s="22" t="s">
        <v>30</v>
      </c>
      <c r="F5" s="21" t="s">
        <v>40</v>
      </c>
      <c r="G5" s="21" t="s">
        <v>41</v>
      </c>
      <c r="H5" s="21">
        <v>1073607098</v>
      </c>
      <c r="I5" s="21" t="s">
        <v>33</v>
      </c>
      <c r="J5" s="23">
        <v>45513</v>
      </c>
      <c r="K5" s="21" t="s">
        <v>704</v>
      </c>
      <c r="L5" s="24">
        <v>45665</v>
      </c>
      <c r="M5" s="21">
        <v>2</v>
      </c>
      <c r="N5" s="21" t="s">
        <v>705</v>
      </c>
      <c r="O5" s="25">
        <v>30000000</v>
      </c>
      <c r="P5" s="25">
        <f t="shared" si="0"/>
        <v>12000000</v>
      </c>
      <c r="Q5" s="26">
        <v>42000000</v>
      </c>
      <c r="R5" s="27" t="s">
        <v>42</v>
      </c>
      <c r="S5" s="21"/>
      <c r="T5" s="21"/>
    </row>
    <row r="6" spans="1:20" s="1" customFormat="1" ht="21.95" customHeight="1" x14ac:dyDescent="0.25">
      <c r="A6" s="21" t="s">
        <v>26</v>
      </c>
      <c r="B6" s="21" t="s">
        <v>43</v>
      </c>
      <c r="C6" s="22" t="s">
        <v>44</v>
      </c>
      <c r="D6" s="22" t="s">
        <v>29</v>
      </c>
      <c r="E6" s="22" t="s">
        <v>30</v>
      </c>
      <c r="F6" s="21" t="s">
        <v>45</v>
      </c>
      <c r="G6" s="21" t="s">
        <v>46</v>
      </c>
      <c r="H6" s="21">
        <v>1085919876</v>
      </c>
      <c r="I6" s="21" t="s">
        <v>33</v>
      </c>
      <c r="J6" s="23">
        <v>45506</v>
      </c>
      <c r="K6" s="21" t="s">
        <v>706</v>
      </c>
      <c r="L6" s="24">
        <v>45658</v>
      </c>
      <c r="M6" s="21">
        <v>2.5</v>
      </c>
      <c r="N6" s="21" t="s">
        <v>707</v>
      </c>
      <c r="O6" s="25">
        <v>42500000</v>
      </c>
      <c r="P6" s="25">
        <f t="shared" si="0"/>
        <v>21250000</v>
      </c>
      <c r="Q6" s="26">
        <v>63750000</v>
      </c>
      <c r="R6" s="27" t="s">
        <v>47</v>
      </c>
      <c r="S6" s="21"/>
      <c r="T6" s="21"/>
    </row>
    <row r="7" spans="1:20" s="1" customFormat="1" ht="21.95" customHeight="1" x14ac:dyDescent="0.25">
      <c r="A7" s="21" t="s">
        <v>26</v>
      </c>
      <c r="B7" s="21" t="s">
        <v>48</v>
      </c>
      <c r="C7" s="22" t="s">
        <v>28</v>
      </c>
      <c r="D7" s="22" t="s">
        <v>29</v>
      </c>
      <c r="E7" s="22" t="s">
        <v>30</v>
      </c>
      <c r="F7" s="21" t="s">
        <v>49</v>
      </c>
      <c r="G7" s="21" t="s">
        <v>50</v>
      </c>
      <c r="H7" s="21">
        <v>1032486275</v>
      </c>
      <c r="I7" s="21" t="s">
        <v>33</v>
      </c>
      <c r="J7" s="23">
        <v>45471</v>
      </c>
      <c r="K7" s="21" t="s">
        <v>708</v>
      </c>
      <c r="L7" s="24">
        <v>45668</v>
      </c>
      <c r="M7" s="21">
        <v>3</v>
      </c>
      <c r="N7" s="21" t="s">
        <v>709</v>
      </c>
      <c r="O7" s="25">
        <v>18525000</v>
      </c>
      <c r="P7" s="25">
        <f t="shared" si="0"/>
        <v>8550000</v>
      </c>
      <c r="Q7" s="26">
        <v>27075000</v>
      </c>
      <c r="R7" s="27" t="s">
        <v>51</v>
      </c>
      <c r="S7" s="21"/>
      <c r="T7" s="21"/>
    </row>
    <row r="8" spans="1:20" s="1" customFormat="1" ht="21.95" customHeight="1" x14ac:dyDescent="0.25">
      <c r="A8" s="21" t="s">
        <v>26</v>
      </c>
      <c r="B8" s="21" t="s">
        <v>52</v>
      </c>
      <c r="C8" s="22" t="s">
        <v>28</v>
      </c>
      <c r="D8" s="22" t="s">
        <v>29</v>
      </c>
      <c r="E8" s="22" t="s">
        <v>30</v>
      </c>
      <c r="F8" s="21" t="s">
        <v>53</v>
      </c>
      <c r="G8" s="21" t="s">
        <v>711</v>
      </c>
      <c r="H8" s="21"/>
      <c r="I8" s="21" t="s">
        <v>33</v>
      </c>
      <c r="J8" s="23">
        <v>45505</v>
      </c>
      <c r="K8" s="21" t="s">
        <v>704</v>
      </c>
      <c r="L8" s="24">
        <v>45657</v>
      </c>
      <c r="M8" s="21">
        <v>2</v>
      </c>
      <c r="N8" s="25" t="s">
        <v>710</v>
      </c>
      <c r="O8" s="25">
        <v>54000000</v>
      </c>
      <c r="P8" s="25">
        <f t="shared" si="0"/>
        <v>21600000</v>
      </c>
      <c r="Q8" s="25">
        <v>75600000</v>
      </c>
      <c r="R8" s="28" t="s">
        <v>54</v>
      </c>
      <c r="S8" s="21"/>
      <c r="T8" s="21"/>
    </row>
    <row r="9" spans="1:20" s="1" customFormat="1" ht="21.95" customHeight="1" x14ac:dyDescent="0.25">
      <c r="A9" s="21" t="s">
        <v>26</v>
      </c>
      <c r="B9" s="21" t="s">
        <v>55</v>
      </c>
      <c r="C9" s="22" t="s">
        <v>28</v>
      </c>
      <c r="D9" s="22" t="s">
        <v>29</v>
      </c>
      <c r="E9" s="22" t="s">
        <v>30</v>
      </c>
      <c r="F9" s="21" t="s">
        <v>56</v>
      </c>
      <c r="G9" s="21" t="s">
        <v>57</v>
      </c>
      <c r="H9" s="29">
        <v>19319991</v>
      </c>
      <c r="I9" s="21" t="s">
        <v>33</v>
      </c>
      <c r="J9" s="23">
        <v>45476</v>
      </c>
      <c r="K9" s="21" t="s">
        <v>712</v>
      </c>
      <c r="L9" s="24">
        <v>45674</v>
      </c>
      <c r="M9" s="21">
        <v>2.5</v>
      </c>
      <c r="N9" s="21" t="s">
        <v>713</v>
      </c>
      <c r="O9" s="25">
        <v>18525000</v>
      </c>
      <c r="P9" s="25">
        <f t="shared" si="0"/>
        <v>7125000</v>
      </c>
      <c r="Q9" s="26">
        <v>25650000</v>
      </c>
      <c r="R9" s="27" t="s">
        <v>58</v>
      </c>
      <c r="S9" s="21"/>
      <c r="T9" s="21"/>
    </row>
    <row r="10" spans="1:20" s="1" customFormat="1" ht="21.95" customHeight="1" x14ac:dyDescent="0.25">
      <c r="A10" s="21" t="s">
        <v>26</v>
      </c>
      <c r="B10" s="21" t="s">
        <v>59</v>
      </c>
      <c r="C10" s="22" t="s">
        <v>28</v>
      </c>
      <c r="D10" s="22" t="s">
        <v>29</v>
      </c>
      <c r="E10" s="22" t="s">
        <v>30</v>
      </c>
      <c r="F10" s="21" t="s">
        <v>60</v>
      </c>
      <c r="G10" s="21" t="s">
        <v>61</v>
      </c>
      <c r="H10" s="21">
        <f>VLOOKUP(G10,[1]Hoja1!$B$1:$E$610,2,0)</f>
        <v>51907536</v>
      </c>
      <c r="I10" s="21" t="s">
        <v>33</v>
      </c>
      <c r="J10" s="23">
        <v>45470</v>
      </c>
      <c r="K10" s="21" t="s">
        <v>708</v>
      </c>
      <c r="L10" s="24">
        <v>45758</v>
      </c>
      <c r="M10" s="21">
        <v>3</v>
      </c>
      <c r="N10" s="21" t="s">
        <v>709</v>
      </c>
      <c r="O10" s="25">
        <v>25025000</v>
      </c>
      <c r="P10" s="25">
        <f t="shared" si="0"/>
        <v>11550000</v>
      </c>
      <c r="Q10" s="26">
        <v>36575000</v>
      </c>
      <c r="R10" s="27" t="s">
        <v>62</v>
      </c>
      <c r="S10" s="21"/>
      <c r="T10" s="21"/>
    </row>
    <row r="11" spans="1:20" s="1" customFormat="1" ht="21.95" customHeight="1" x14ac:dyDescent="0.25">
      <c r="A11" s="21" t="s">
        <v>26</v>
      </c>
      <c r="B11" s="30" t="s">
        <v>63</v>
      </c>
      <c r="C11" s="22" t="s">
        <v>28</v>
      </c>
      <c r="D11" s="22" t="s">
        <v>29</v>
      </c>
      <c r="E11" s="22" t="s">
        <v>30</v>
      </c>
      <c r="F11" s="21" t="s">
        <v>64</v>
      </c>
      <c r="G11" s="21" t="s">
        <v>65</v>
      </c>
      <c r="H11" s="21">
        <v>1057514109</v>
      </c>
      <c r="I11" s="21" t="s">
        <v>33</v>
      </c>
      <c r="J11" s="23">
        <v>45559</v>
      </c>
      <c r="K11" s="21" t="s">
        <v>701</v>
      </c>
      <c r="L11" s="24">
        <v>45680</v>
      </c>
      <c r="M11" s="21">
        <v>2</v>
      </c>
      <c r="N11" s="21" t="s">
        <v>714</v>
      </c>
      <c r="O11" s="25">
        <v>11520000</v>
      </c>
      <c r="P11" s="25">
        <f t="shared" si="0"/>
        <v>5760000</v>
      </c>
      <c r="Q11" s="26">
        <v>17280000</v>
      </c>
      <c r="R11" s="31" t="s">
        <v>66</v>
      </c>
      <c r="S11" s="21"/>
      <c r="T11" s="21"/>
    </row>
    <row r="12" spans="1:20" s="1" customFormat="1" ht="21.95" customHeight="1" x14ac:dyDescent="0.25">
      <c r="A12" s="21" t="s">
        <v>26</v>
      </c>
      <c r="B12" s="21" t="s">
        <v>67</v>
      </c>
      <c r="C12" s="22" t="s">
        <v>28</v>
      </c>
      <c r="D12" s="22" t="s">
        <v>29</v>
      </c>
      <c r="E12" s="22" t="s">
        <v>30</v>
      </c>
      <c r="F12" s="21" t="s">
        <v>68</v>
      </c>
      <c r="G12" s="21" t="s">
        <v>69</v>
      </c>
      <c r="H12" s="21">
        <f>VLOOKUP(G12,[1]Hoja1!$B$1:$E$610,2,0)</f>
        <v>70547960</v>
      </c>
      <c r="I12" s="21" t="s">
        <v>33</v>
      </c>
      <c r="J12" s="23">
        <f>VLOOKUP(G12,[1]Hoja1!$B$1:$J$610,8,0)</f>
        <v>45537</v>
      </c>
      <c r="K12" s="21" t="s">
        <v>715</v>
      </c>
      <c r="L12" s="24">
        <v>45673</v>
      </c>
      <c r="M12" s="21">
        <v>2</v>
      </c>
      <c r="N12" s="21" t="s">
        <v>716</v>
      </c>
      <c r="O12" s="25">
        <v>23850000</v>
      </c>
      <c r="P12" s="25">
        <f t="shared" si="0"/>
        <v>10600000</v>
      </c>
      <c r="Q12" s="26">
        <v>34450000</v>
      </c>
      <c r="R12" s="27" t="s">
        <v>70</v>
      </c>
      <c r="S12" s="21"/>
      <c r="T12" s="21"/>
    </row>
    <row r="13" spans="1:20" s="1" customFormat="1" ht="21.95" customHeight="1" x14ac:dyDescent="0.25">
      <c r="A13" s="21" t="s">
        <v>26</v>
      </c>
      <c r="B13" s="21" t="s">
        <v>71</v>
      </c>
      <c r="C13" s="22" t="s">
        <v>28</v>
      </c>
      <c r="D13" s="22" t="s">
        <v>29</v>
      </c>
      <c r="E13" s="22" t="s">
        <v>30</v>
      </c>
      <c r="F13" s="21" t="s">
        <v>72</v>
      </c>
      <c r="G13" s="21" t="s">
        <v>73</v>
      </c>
      <c r="H13" s="21">
        <v>1032474926</v>
      </c>
      <c r="I13" s="21" t="s">
        <v>33</v>
      </c>
      <c r="J13" s="23">
        <v>45526</v>
      </c>
      <c r="K13" s="21" t="s">
        <v>701</v>
      </c>
      <c r="L13" s="21" t="s">
        <v>74</v>
      </c>
      <c r="M13" s="21">
        <v>1.5</v>
      </c>
      <c r="N13" s="21" t="s">
        <v>706</v>
      </c>
      <c r="O13" s="25">
        <v>36000000</v>
      </c>
      <c r="P13" s="25">
        <f t="shared" si="0"/>
        <v>12000000</v>
      </c>
      <c r="Q13" s="26">
        <v>48000000</v>
      </c>
      <c r="R13" s="27" t="s">
        <v>75</v>
      </c>
      <c r="S13" s="21"/>
      <c r="T13" s="21"/>
    </row>
    <row r="14" spans="1:20" s="1" customFormat="1" ht="21.95" customHeight="1" x14ac:dyDescent="0.25">
      <c r="A14" s="21" t="s">
        <v>26</v>
      </c>
      <c r="B14" s="21" t="s">
        <v>76</v>
      </c>
      <c r="C14" s="22" t="s">
        <v>44</v>
      </c>
      <c r="D14" s="22" t="s">
        <v>29</v>
      </c>
      <c r="E14" s="22" t="s">
        <v>30</v>
      </c>
      <c r="F14" s="21" t="s">
        <v>77</v>
      </c>
      <c r="G14" s="21" t="s">
        <v>78</v>
      </c>
      <c r="H14" s="21">
        <f>VLOOKUP(G14,[1]Hoja1!$B$1:$E$610,2,0)</f>
        <v>1019049653</v>
      </c>
      <c r="I14" s="21" t="s">
        <v>33</v>
      </c>
      <c r="J14" s="23">
        <f>VLOOKUP(G14,[1]Hoja1!$B$1:$J$610,8,0)</f>
        <v>45533</v>
      </c>
      <c r="K14" s="21" t="s">
        <v>715</v>
      </c>
      <c r="L14" s="24">
        <v>45668</v>
      </c>
      <c r="M14" s="21">
        <v>2</v>
      </c>
      <c r="N14" s="21" t="s">
        <v>716</v>
      </c>
      <c r="O14" s="25">
        <v>12825000</v>
      </c>
      <c r="P14" s="25">
        <f t="shared" si="0"/>
        <v>5700000</v>
      </c>
      <c r="Q14" s="26">
        <v>18525000</v>
      </c>
      <c r="R14" s="27" t="s">
        <v>79</v>
      </c>
      <c r="S14" s="21"/>
      <c r="T14" s="21"/>
    </row>
    <row r="15" spans="1:20" s="1" customFormat="1" ht="21.95" customHeight="1" x14ac:dyDescent="0.25">
      <c r="A15" s="21" t="s">
        <v>26</v>
      </c>
      <c r="B15" s="21" t="s">
        <v>80</v>
      </c>
      <c r="C15" s="22" t="s">
        <v>44</v>
      </c>
      <c r="D15" s="22" t="s">
        <v>29</v>
      </c>
      <c r="E15" s="22" t="s">
        <v>30</v>
      </c>
      <c r="F15" s="21" t="s">
        <v>81</v>
      </c>
      <c r="G15" s="21" t="s">
        <v>82</v>
      </c>
      <c r="H15" s="21">
        <f>VLOOKUP(G15,[1]Hoja1!$B$1:$E$610,2,0)</f>
        <v>80799640</v>
      </c>
      <c r="I15" s="21" t="s">
        <v>33</v>
      </c>
      <c r="J15" s="23">
        <f>VLOOKUP(G15,[1]Hoja1!$B$1:$J$610,8,0)</f>
        <v>45530</v>
      </c>
      <c r="K15" s="21" t="s">
        <v>701</v>
      </c>
      <c r="L15" s="24">
        <v>45667</v>
      </c>
      <c r="M15" s="21">
        <v>1.5</v>
      </c>
      <c r="N15" s="21" t="s">
        <v>706</v>
      </c>
      <c r="O15" s="26">
        <v>17325000</v>
      </c>
      <c r="P15" s="25">
        <f t="shared" si="0"/>
        <v>5775000</v>
      </c>
      <c r="Q15" s="26">
        <v>23100000</v>
      </c>
      <c r="R15" s="27" t="s">
        <v>83</v>
      </c>
      <c r="S15" s="21"/>
      <c r="T15" s="21"/>
    </row>
    <row r="16" spans="1:20" s="1" customFormat="1" ht="21.95" customHeight="1" x14ac:dyDescent="0.25">
      <c r="A16" s="21" t="s">
        <v>26</v>
      </c>
      <c r="B16" s="21" t="s">
        <v>84</v>
      </c>
      <c r="C16" s="22" t="s">
        <v>28</v>
      </c>
      <c r="D16" s="22" t="s">
        <v>29</v>
      </c>
      <c r="E16" s="22" t="s">
        <v>30</v>
      </c>
      <c r="F16" s="21" t="s">
        <v>85</v>
      </c>
      <c r="G16" s="21" t="s">
        <v>86</v>
      </c>
      <c r="H16" s="21">
        <v>52876845</v>
      </c>
      <c r="I16" s="21" t="s">
        <v>33</v>
      </c>
      <c r="J16" s="23">
        <v>45530</v>
      </c>
      <c r="K16" s="21" t="s">
        <v>717</v>
      </c>
      <c r="L16" s="24">
        <v>45667</v>
      </c>
      <c r="M16" s="21">
        <v>2</v>
      </c>
      <c r="N16" s="21" t="s">
        <v>716</v>
      </c>
      <c r="O16" s="25">
        <v>23850000</v>
      </c>
      <c r="P16" s="25">
        <f t="shared" si="0"/>
        <v>10600000</v>
      </c>
      <c r="Q16" s="26">
        <v>34450000</v>
      </c>
      <c r="R16" s="27" t="s">
        <v>87</v>
      </c>
      <c r="S16" s="21"/>
      <c r="T16" s="21"/>
    </row>
    <row r="17" spans="1:20" s="1" customFormat="1" ht="21.95" customHeight="1" x14ac:dyDescent="0.25">
      <c r="A17" s="21" t="s">
        <v>26</v>
      </c>
      <c r="B17" s="21" t="s">
        <v>88</v>
      </c>
      <c r="C17" s="22" t="s">
        <v>28</v>
      </c>
      <c r="D17" s="22" t="s">
        <v>29</v>
      </c>
      <c r="E17" s="22" t="s">
        <v>30</v>
      </c>
      <c r="F17" s="21" t="s">
        <v>89</v>
      </c>
      <c r="G17" s="21" t="s">
        <v>90</v>
      </c>
      <c r="H17" s="21">
        <v>1094896072</v>
      </c>
      <c r="I17" s="21" t="s">
        <v>33</v>
      </c>
      <c r="J17" s="23">
        <v>45551</v>
      </c>
      <c r="K17" s="23" t="s">
        <v>763</v>
      </c>
      <c r="L17" s="24">
        <v>45656</v>
      </c>
      <c r="M17" s="21">
        <v>1</v>
      </c>
      <c r="N17" s="21" t="s">
        <v>764</v>
      </c>
      <c r="O17" s="25">
        <v>18550000</v>
      </c>
      <c r="P17" s="25">
        <f t="shared" si="0"/>
        <v>5300000</v>
      </c>
      <c r="Q17" s="32">
        <v>23850000</v>
      </c>
      <c r="R17" s="27" t="s">
        <v>91</v>
      </c>
      <c r="S17" s="21"/>
      <c r="T17" s="21"/>
    </row>
    <row r="18" spans="1:20" s="1" customFormat="1" ht="21.95" customHeight="1" x14ac:dyDescent="0.25">
      <c r="A18" s="21" t="s">
        <v>26</v>
      </c>
      <c r="B18" s="21" t="s">
        <v>92</v>
      </c>
      <c r="C18" s="22" t="s">
        <v>44</v>
      </c>
      <c r="D18" s="22" t="s">
        <v>29</v>
      </c>
      <c r="E18" s="22" t="s">
        <v>30</v>
      </c>
      <c r="F18" s="21" t="s">
        <v>93</v>
      </c>
      <c r="G18" s="21" t="s">
        <v>94</v>
      </c>
      <c r="H18" s="21">
        <f>VLOOKUP(G18,[1]Hoja1!$B$1:$E$610,2,0)</f>
        <v>1032434474</v>
      </c>
      <c r="I18" s="21" t="s">
        <v>33</v>
      </c>
      <c r="J18" s="23">
        <f>VLOOKUP(G18,[1]Hoja1!$B$1:$J$610,8,0)</f>
        <v>45530</v>
      </c>
      <c r="K18" s="21" t="s">
        <v>701</v>
      </c>
      <c r="L18" s="24">
        <v>45667</v>
      </c>
      <c r="M18" s="21">
        <v>1.5</v>
      </c>
      <c r="N18" s="21" t="s">
        <v>765</v>
      </c>
      <c r="O18" s="26">
        <v>36000000</v>
      </c>
      <c r="P18" s="25">
        <f t="shared" si="0"/>
        <v>12000000</v>
      </c>
      <c r="Q18" s="32">
        <v>48000000</v>
      </c>
      <c r="R18" s="27" t="s">
        <v>95</v>
      </c>
      <c r="S18" s="21"/>
      <c r="T18" s="21"/>
    </row>
    <row r="19" spans="1:20" s="1" customFormat="1" ht="21.95" customHeight="1" x14ac:dyDescent="0.25">
      <c r="A19" s="21" t="s">
        <v>26</v>
      </c>
      <c r="B19" s="21" t="s">
        <v>96</v>
      </c>
      <c r="C19" s="22" t="s">
        <v>44</v>
      </c>
      <c r="D19" s="22" t="s">
        <v>29</v>
      </c>
      <c r="E19" s="22" t="s">
        <v>30</v>
      </c>
      <c r="F19" s="21" t="s">
        <v>97</v>
      </c>
      <c r="G19" s="21" t="s">
        <v>98</v>
      </c>
      <c r="H19" s="21">
        <f>VLOOKUP(G19,[1]Hoja1!$B$1:$E$610,2,0)</f>
        <v>53062765</v>
      </c>
      <c r="I19" s="21" t="s">
        <v>33</v>
      </c>
      <c r="J19" s="23">
        <f>VLOOKUP(G19,[1]Hoja1!$B$1:$J$610,8,0)</f>
        <v>45404</v>
      </c>
      <c r="K19" s="21" t="s">
        <v>766</v>
      </c>
      <c r="L19" s="24">
        <v>45657</v>
      </c>
      <c r="M19" s="21">
        <v>1</v>
      </c>
      <c r="N19" s="21" t="s">
        <v>767</v>
      </c>
      <c r="O19" s="33" t="s">
        <v>719</v>
      </c>
      <c r="P19" s="25">
        <f t="shared" si="0"/>
        <v>5300000</v>
      </c>
      <c r="Q19" s="32">
        <v>29150000</v>
      </c>
      <c r="R19" s="27" t="s">
        <v>99</v>
      </c>
      <c r="S19" s="21"/>
      <c r="T19" s="21"/>
    </row>
    <row r="20" spans="1:20" s="1" customFormat="1" ht="21.95" customHeight="1" x14ac:dyDescent="0.25">
      <c r="A20" s="21" t="s">
        <v>26</v>
      </c>
      <c r="B20" s="21" t="s">
        <v>100</v>
      </c>
      <c r="C20" s="22" t="s">
        <v>44</v>
      </c>
      <c r="D20" s="22" t="s">
        <v>29</v>
      </c>
      <c r="E20" s="22" t="s">
        <v>30</v>
      </c>
      <c r="F20" s="21" t="s">
        <v>101</v>
      </c>
      <c r="G20" s="21" t="s">
        <v>102</v>
      </c>
      <c r="H20" s="21">
        <f>VLOOKUP(G20,[1]Hoja1!$B$1:$E$610,2,0)</f>
        <v>1001188488</v>
      </c>
      <c r="I20" s="21" t="s">
        <v>33</v>
      </c>
      <c r="J20" s="23">
        <v>45902</v>
      </c>
      <c r="K20" s="21" t="s">
        <v>715</v>
      </c>
      <c r="L20" s="24">
        <v>45673</v>
      </c>
      <c r="M20" s="21">
        <v>2</v>
      </c>
      <c r="N20" s="21" t="s">
        <v>716</v>
      </c>
      <c r="O20" s="33" t="s">
        <v>720</v>
      </c>
      <c r="P20" s="25">
        <f t="shared" si="0"/>
        <v>5700000</v>
      </c>
      <c r="Q20" s="32">
        <v>18525000</v>
      </c>
      <c r="R20" s="28" t="s">
        <v>103</v>
      </c>
      <c r="S20" s="21"/>
      <c r="T20" s="21"/>
    </row>
    <row r="21" spans="1:20" s="1" customFormat="1" ht="21.95" customHeight="1" x14ac:dyDescent="0.25">
      <c r="A21" s="21" t="s">
        <v>26</v>
      </c>
      <c r="B21" s="21" t="s">
        <v>104</v>
      </c>
      <c r="C21" s="22" t="s">
        <v>44</v>
      </c>
      <c r="D21" s="22" t="s">
        <v>29</v>
      </c>
      <c r="E21" s="22" t="s">
        <v>30</v>
      </c>
      <c r="F21" s="21" t="s">
        <v>105</v>
      </c>
      <c r="G21" s="21" t="s">
        <v>106</v>
      </c>
      <c r="H21" s="21">
        <v>19477434</v>
      </c>
      <c r="I21" s="21" t="s">
        <v>33</v>
      </c>
      <c r="J21" s="23">
        <v>45537</v>
      </c>
      <c r="K21" s="21" t="s">
        <v>701</v>
      </c>
      <c r="L21" s="24">
        <v>45658</v>
      </c>
      <c r="M21" s="21">
        <v>2</v>
      </c>
      <c r="N21" s="21" t="s">
        <v>714</v>
      </c>
      <c r="O21" s="33" t="s">
        <v>721</v>
      </c>
      <c r="P21" s="25">
        <f t="shared" si="0"/>
        <v>5760000</v>
      </c>
      <c r="Q21" s="32">
        <v>17280000</v>
      </c>
      <c r="R21" s="27" t="s">
        <v>107</v>
      </c>
      <c r="S21" s="21"/>
      <c r="T21" s="21"/>
    </row>
    <row r="22" spans="1:20" s="1" customFormat="1" ht="21.95" customHeight="1" x14ac:dyDescent="0.25">
      <c r="A22" s="21" t="s">
        <v>26</v>
      </c>
      <c r="B22" s="21" t="s">
        <v>108</v>
      </c>
      <c r="C22" s="22" t="s">
        <v>44</v>
      </c>
      <c r="D22" s="22" t="s">
        <v>29</v>
      </c>
      <c r="E22" s="22" t="s">
        <v>30</v>
      </c>
      <c r="F22" s="21" t="s">
        <v>109</v>
      </c>
      <c r="G22" s="21" t="s">
        <v>110</v>
      </c>
      <c r="H22" s="21">
        <v>1048210068</v>
      </c>
      <c r="I22" s="21" t="s">
        <v>33</v>
      </c>
      <c r="J22" s="23">
        <v>45534</v>
      </c>
      <c r="K22" s="21" t="s">
        <v>701</v>
      </c>
      <c r="L22" s="24">
        <v>45717</v>
      </c>
      <c r="M22" s="21">
        <v>2</v>
      </c>
      <c r="N22" s="21" t="s">
        <v>714</v>
      </c>
      <c r="O22" s="33" t="s">
        <v>721</v>
      </c>
      <c r="P22" s="25">
        <f t="shared" si="0"/>
        <v>5760000</v>
      </c>
      <c r="Q22" s="32">
        <v>17280000</v>
      </c>
      <c r="R22" s="27" t="s">
        <v>107</v>
      </c>
      <c r="S22" s="21"/>
      <c r="T22" s="21"/>
    </row>
    <row r="23" spans="1:20" s="1" customFormat="1" ht="21.95" customHeight="1" x14ac:dyDescent="0.25">
      <c r="A23" s="21" t="s">
        <v>26</v>
      </c>
      <c r="B23" s="21" t="s">
        <v>111</v>
      </c>
      <c r="C23" s="22" t="s">
        <v>44</v>
      </c>
      <c r="D23" s="22" t="s">
        <v>29</v>
      </c>
      <c r="E23" s="22" t="s">
        <v>30</v>
      </c>
      <c r="F23" s="21" t="s">
        <v>112</v>
      </c>
      <c r="G23" s="21" t="s">
        <v>113</v>
      </c>
      <c r="H23" s="21">
        <v>20831085</v>
      </c>
      <c r="I23" s="21" t="s">
        <v>33</v>
      </c>
      <c r="J23" s="23">
        <v>45537</v>
      </c>
      <c r="K23" s="21" t="s">
        <v>768</v>
      </c>
      <c r="L23" s="24">
        <v>45673</v>
      </c>
      <c r="M23" s="21">
        <v>1</v>
      </c>
      <c r="N23" s="21" t="s">
        <v>769</v>
      </c>
      <c r="O23" s="33" t="s">
        <v>720</v>
      </c>
      <c r="P23" s="25">
        <f t="shared" si="0"/>
        <v>2850000</v>
      </c>
      <c r="Q23" s="32">
        <v>15675000</v>
      </c>
      <c r="R23" s="27" t="s">
        <v>114</v>
      </c>
      <c r="S23" s="21"/>
      <c r="T23" s="21"/>
    </row>
    <row r="24" spans="1:20" s="1" customFormat="1" ht="21.95" customHeight="1" x14ac:dyDescent="0.25">
      <c r="A24" s="21" t="s">
        <v>26</v>
      </c>
      <c r="B24" s="21" t="s">
        <v>115</v>
      </c>
      <c r="C24" s="22" t="s">
        <v>44</v>
      </c>
      <c r="D24" s="22" t="s">
        <v>29</v>
      </c>
      <c r="E24" s="22" t="s">
        <v>30</v>
      </c>
      <c r="F24" s="21" t="s">
        <v>64</v>
      </c>
      <c r="G24" s="21" t="s">
        <v>116</v>
      </c>
      <c r="H24" s="21">
        <f>VLOOKUP(G24,[1]Hoja1!$B$1:$E$610,2,0)</f>
        <v>52036587</v>
      </c>
      <c r="I24" s="21" t="s">
        <v>33</v>
      </c>
      <c r="J24" s="23">
        <v>45534</v>
      </c>
      <c r="K24" s="21" t="s">
        <v>770</v>
      </c>
      <c r="L24" s="24">
        <v>45655</v>
      </c>
      <c r="M24" s="21">
        <v>1.5</v>
      </c>
      <c r="N24" s="21" t="s">
        <v>771</v>
      </c>
      <c r="O24" s="33" t="s">
        <v>721</v>
      </c>
      <c r="P24" s="25">
        <f t="shared" si="0"/>
        <v>4320000</v>
      </c>
      <c r="Q24" s="32">
        <v>15840000</v>
      </c>
      <c r="R24" s="27" t="s">
        <v>107</v>
      </c>
      <c r="S24" s="21"/>
      <c r="T24" s="21"/>
    </row>
    <row r="25" spans="1:20" s="1" customFormat="1" ht="21.95" customHeight="1" x14ac:dyDescent="0.25">
      <c r="A25" s="21" t="s">
        <v>26</v>
      </c>
      <c r="B25" s="21" t="s">
        <v>117</v>
      </c>
      <c r="C25" s="22" t="s">
        <v>44</v>
      </c>
      <c r="D25" s="22" t="s">
        <v>29</v>
      </c>
      <c r="E25" s="22" t="s">
        <v>30</v>
      </c>
      <c r="F25" s="21" t="s">
        <v>118</v>
      </c>
      <c r="G25" s="21" t="s">
        <v>119</v>
      </c>
      <c r="H25" s="34">
        <v>1032419674</v>
      </c>
      <c r="I25" s="21" t="s">
        <v>33</v>
      </c>
      <c r="J25" s="35">
        <v>45539</v>
      </c>
      <c r="K25" s="21">
        <v>4</v>
      </c>
      <c r="L25" s="24">
        <v>45706</v>
      </c>
      <c r="M25" s="21">
        <v>1.5</v>
      </c>
      <c r="N25" s="21" t="s">
        <v>773</v>
      </c>
      <c r="O25" s="33" t="s">
        <v>722</v>
      </c>
      <c r="P25" s="25" t="e">
        <f t="shared" si="0"/>
        <v>#VALUE!</v>
      </c>
      <c r="Q25" s="36" t="s">
        <v>776</v>
      </c>
      <c r="R25" s="27" t="s">
        <v>120</v>
      </c>
      <c r="S25" s="21"/>
      <c r="T25" s="21"/>
    </row>
    <row r="26" spans="1:20" s="1" customFormat="1" ht="21.95" customHeight="1" x14ac:dyDescent="0.25">
      <c r="A26" s="21" t="s">
        <v>26</v>
      </c>
      <c r="B26" s="21" t="s">
        <v>121</v>
      </c>
      <c r="C26" s="22" t="s">
        <v>44</v>
      </c>
      <c r="D26" s="22" t="s">
        <v>29</v>
      </c>
      <c r="E26" s="22" t="s">
        <v>30</v>
      </c>
      <c r="F26" s="21" t="s">
        <v>64</v>
      </c>
      <c r="G26" s="21" t="s">
        <v>122</v>
      </c>
      <c r="H26" s="34">
        <v>1020731527</v>
      </c>
      <c r="I26" s="21" t="s">
        <v>33</v>
      </c>
      <c r="J26" s="35">
        <v>45537</v>
      </c>
      <c r="K26" s="21">
        <v>4</v>
      </c>
      <c r="L26" s="24">
        <v>45658</v>
      </c>
      <c r="M26" s="21">
        <v>1.5</v>
      </c>
      <c r="N26" s="21" t="s">
        <v>773</v>
      </c>
      <c r="O26" s="33" t="s">
        <v>721</v>
      </c>
      <c r="P26" s="25" t="e">
        <f t="shared" si="0"/>
        <v>#VALUE!</v>
      </c>
      <c r="Q26" s="36" t="s">
        <v>777</v>
      </c>
      <c r="R26" s="27" t="s">
        <v>107</v>
      </c>
      <c r="S26" s="21"/>
      <c r="T26" s="21"/>
    </row>
    <row r="27" spans="1:20" s="1" customFormat="1" ht="21.95" customHeight="1" x14ac:dyDescent="0.25">
      <c r="A27" s="21" t="s">
        <v>26</v>
      </c>
      <c r="B27" s="21" t="s">
        <v>123</v>
      </c>
      <c r="C27" s="22" t="s">
        <v>44</v>
      </c>
      <c r="D27" s="22" t="s">
        <v>29</v>
      </c>
      <c r="E27" s="22" t="s">
        <v>30</v>
      </c>
      <c r="F27" s="21" t="s">
        <v>124</v>
      </c>
      <c r="G27" s="21" t="s">
        <v>125</v>
      </c>
      <c r="H27" s="37">
        <v>79268461</v>
      </c>
      <c r="I27" s="21" t="s">
        <v>33</v>
      </c>
      <c r="J27" s="23">
        <f>VLOOKUP(G27,[1]Hoja1!$B$1:$J$610,8,0)</f>
        <v>45537</v>
      </c>
      <c r="K27" s="21">
        <v>4</v>
      </c>
      <c r="L27" s="24">
        <v>45658</v>
      </c>
      <c r="M27" s="21">
        <v>2</v>
      </c>
      <c r="N27" s="21"/>
      <c r="O27" s="33" t="s">
        <v>721</v>
      </c>
      <c r="P27" s="25">
        <f t="shared" si="0"/>
        <v>5760000</v>
      </c>
      <c r="Q27" s="38">
        <v>17280000</v>
      </c>
      <c r="R27" s="27" t="s">
        <v>107</v>
      </c>
      <c r="S27" s="21"/>
      <c r="T27" s="21"/>
    </row>
    <row r="28" spans="1:20" s="1" customFormat="1" ht="21.95" customHeight="1" x14ac:dyDescent="0.25">
      <c r="A28" s="21" t="s">
        <v>26</v>
      </c>
      <c r="B28" s="21" t="s">
        <v>126</v>
      </c>
      <c r="C28" s="22" t="s">
        <v>44</v>
      </c>
      <c r="D28" s="22" t="s">
        <v>29</v>
      </c>
      <c r="E28" s="22" t="s">
        <v>30</v>
      </c>
      <c r="F28" s="21" t="s">
        <v>64</v>
      </c>
      <c r="G28" s="21" t="s">
        <v>127</v>
      </c>
      <c r="H28" s="37">
        <v>1024479953</v>
      </c>
      <c r="I28" s="21" t="s">
        <v>33</v>
      </c>
      <c r="J28" s="23">
        <f>VLOOKUP(G28,[1]Hoja1!$B$1:$J$610,8,0)</f>
        <v>45366</v>
      </c>
      <c r="K28" s="21">
        <v>4</v>
      </c>
      <c r="L28" s="24">
        <v>45658</v>
      </c>
      <c r="M28" s="21">
        <v>2</v>
      </c>
      <c r="N28" s="21"/>
      <c r="O28" s="33" t="s">
        <v>721</v>
      </c>
      <c r="P28" s="25">
        <f t="shared" si="0"/>
        <v>5760000</v>
      </c>
      <c r="Q28" s="38">
        <v>17280000</v>
      </c>
      <c r="R28" s="27" t="s">
        <v>107</v>
      </c>
      <c r="S28" s="21"/>
      <c r="T28" s="21"/>
    </row>
    <row r="29" spans="1:20" s="1" customFormat="1" ht="21.95" customHeight="1" x14ac:dyDescent="0.25">
      <c r="A29" s="21" t="s">
        <v>26</v>
      </c>
      <c r="B29" s="21" t="s">
        <v>128</v>
      </c>
      <c r="C29" s="22" t="s">
        <v>44</v>
      </c>
      <c r="D29" s="22" t="s">
        <v>29</v>
      </c>
      <c r="E29" s="22" t="s">
        <v>30</v>
      </c>
      <c r="F29" s="21" t="s">
        <v>64</v>
      </c>
      <c r="G29" s="21" t="s">
        <v>129</v>
      </c>
      <c r="H29" s="34">
        <v>1018412959</v>
      </c>
      <c r="I29" s="21" t="s">
        <v>33</v>
      </c>
      <c r="J29" s="23">
        <f>VLOOKUP(G29,[1]Hoja1!$B$1:$J$610,8,0)</f>
        <v>45541</v>
      </c>
      <c r="K29" s="21" t="s">
        <v>773</v>
      </c>
      <c r="L29" s="24">
        <v>45662</v>
      </c>
      <c r="M29" s="21">
        <v>1.5</v>
      </c>
      <c r="N29" s="21"/>
      <c r="O29" s="33" t="s">
        <v>721</v>
      </c>
      <c r="P29" s="25">
        <f t="shared" si="0"/>
        <v>4320000</v>
      </c>
      <c r="Q29" s="32">
        <v>15840000</v>
      </c>
      <c r="R29" s="27" t="s">
        <v>107</v>
      </c>
      <c r="S29" s="21"/>
      <c r="T29" s="21"/>
    </row>
    <row r="30" spans="1:20" s="1" customFormat="1" ht="21.95" customHeight="1" x14ac:dyDescent="0.25">
      <c r="A30" s="21" t="s">
        <v>26</v>
      </c>
      <c r="B30" s="21" t="s">
        <v>130</v>
      </c>
      <c r="C30" s="22" t="s">
        <v>44</v>
      </c>
      <c r="D30" s="22" t="s">
        <v>29</v>
      </c>
      <c r="E30" s="22" t="s">
        <v>30</v>
      </c>
      <c r="F30" s="21" t="s">
        <v>64</v>
      </c>
      <c r="G30" s="21" t="s">
        <v>131</v>
      </c>
      <c r="H30" s="34">
        <v>1032419674</v>
      </c>
      <c r="I30" s="21" t="s">
        <v>33</v>
      </c>
      <c r="J30" s="35">
        <v>45539</v>
      </c>
      <c r="K30" s="21">
        <v>4</v>
      </c>
      <c r="L30" s="24">
        <v>45660</v>
      </c>
      <c r="M30" s="21">
        <v>2</v>
      </c>
      <c r="N30" s="21">
        <v>6</v>
      </c>
      <c r="O30" s="33" t="s">
        <v>721</v>
      </c>
      <c r="P30" s="25">
        <f t="shared" si="0"/>
        <v>5760000</v>
      </c>
      <c r="Q30" s="38">
        <v>17280000</v>
      </c>
      <c r="R30" s="27" t="s">
        <v>107</v>
      </c>
      <c r="S30" s="21"/>
      <c r="T30" s="21"/>
    </row>
    <row r="31" spans="1:20" s="1" customFormat="1" ht="21.95" customHeight="1" x14ac:dyDescent="0.25">
      <c r="A31" s="21" t="s">
        <v>26</v>
      </c>
      <c r="B31" s="21" t="s">
        <v>132</v>
      </c>
      <c r="C31" s="22" t="s">
        <v>44</v>
      </c>
      <c r="D31" s="22" t="s">
        <v>29</v>
      </c>
      <c r="E31" s="22" t="s">
        <v>30</v>
      </c>
      <c r="F31" s="21" t="s">
        <v>64</v>
      </c>
      <c r="G31" s="21" t="s">
        <v>133</v>
      </c>
      <c r="H31" s="37">
        <v>1020731527</v>
      </c>
      <c r="I31" s="21" t="s">
        <v>33</v>
      </c>
      <c r="J31" s="23">
        <f>VLOOKUP(G31,[1]Hoja1!$B$1:$J$610,8,0)</f>
        <v>45376</v>
      </c>
      <c r="K31" s="21">
        <v>4</v>
      </c>
      <c r="L31" s="24">
        <v>45672</v>
      </c>
      <c r="M31" s="21">
        <v>1.5</v>
      </c>
      <c r="N31" s="21"/>
      <c r="O31" s="33" t="s">
        <v>721</v>
      </c>
      <c r="P31" s="25">
        <f t="shared" si="0"/>
        <v>4320000</v>
      </c>
      <c r="Q31" s="38">
        <v>15840000</v>
      </c>
      <c r="R31" s="27" t="s">
        <v>107</v>
      </c>
      <c r="S31" s="21"/>
      <c r="T31" s="21"/>
    </row>
    <row r="32" spans="1:20" s="1" customFormat="1" ht="21.95" customHeight="1" x14ac:dyDescent="0.25">
      <c r="A32" s="21" t="s">
        <v>26</v>
      </c>
      <c r="B32" s="21" t="s">
        <v>134</v>
      </c>
      <c r="C32" s="22" t="s">
        <v>44</v>
      </c>
      <c r="D32" s="22" t="s">
        <v>29</v>
      </c>
      <c r="E32" s="22" t="s">
        <v>30</v>
      </c>
      <c r="F32" s="21" t="s">
        <v>64</v>
      </c>
      <c r="G32" s="21" t="s">
        <v>135</v>
      </c>
      <c r="H32" s="34">
        <v>79268461</v>
      </c>
      <c r="I32" s="21" t="s">
        <v>33</v>
      </c>
      <c r="J32" s="35">
        <v>45539</v>
      </c>
      <c r="K32" s="21">
        <v>4</v>
      </c>
      <c r="L32" s="24">
        <v>45660</v>
      </c>
      <c r="M32" s="21">
        <v>1.5</v>
      </c>
      <c r="N32" s="21" t="s">
        <v>773</v>
      </c>
      <c r="O32" s="33" t="s">
        <v>721</v>
      </c>
      <c r="P32" s="25">
        <f t="shared" si="0"/>
        <v>4320000</v>
      </c>
      <c r="Q32" s="38">
        <v>15840000</v>
      </c>
      <c r="R32" s="27" t="s">
        <v>107</v>
      </c>
      <c r="S32" s="21"/>
      <c r="T32" s="21"/>
    </row>
    <row r="33" spans="1:20" s="1" customFormat="1" ht="21.95" customHeight="1" x14ac:dyDescent="0.25">
      <c r="A33" s="21" t="s">
        <v>26</v>
      </c>
      <c r="B33" s="21" t="s">
        <v>136</v>
      </c>
      <c r="C33" s="22" t="s">
        <v>44</v>
      </c>
      <c r="D33" s="22" t="s">
        <v>29</v>
      </c>
      <c r="E33" s="22" t="s">
        <v>30</v>
      </c>
      <c r="F33" s="21" t="s">
        <v>137</v>
      </c>
      <c r="G33" s="21" t="s">
        <v>138</v>
      </c>
      <c r="H33" s="34">
        <v>1024479953</v>
      </c>
      <c r="I33" s="21" t="s">
        <v>33</v>
      </c>
      <c r="J33" s="23">
        <f>VLOOKUP(G33,[1]Hoja1!$B$1:$J$610,8,0)</f>
        <v>45539</v>
      </c>
      <c r="K33" s="21" t="s">
        <v>773</v>
      </c>
      <c r="L33" s="24">
        <v>45706</v>
      </c>
      <c r="M33" s="21">
        <v>1.5</v>
      </c>
      <c r="N33" s="21"/>
      <c r="O33" s="33" t="s">
        <v>723</v>
      </c>
      <c r="P33" s="25">
        <f t="shared" si="0"/>
        <v>5025000</v>
      </c>
      <c r="Q33" s="32">
        <v>18425000</v>
      </c>
      <c r="R33" s="27" t="s">
        <v>139</v>
      </c>
      <c r="S33" s="21"/>
      <c r="T33" s="21"/>
    </row>
    <row r="34" spans="1:20" s="1" customFormat="1" ht="21.95" customHeight="1" x14ac:dyDescent="0.25">
      <c r="A34" s="21" t="s">
        <v>26</v>
      </c>
      <c r="B34" s="21" t="s">
        <v>140</v>
      </c>
      <c r="C34" s="22" t="s">
        <v>44</v>
      </c>
      <c r="D34" s="22" t="s">
        <v>29</v>
      </c>
      <c r="E34" s="22" t="s">
        <v>30</v>
      </c>
      <c r="F34" s="21" t="s">
        <v>141</v>
      </c>
      <c r="G34" s="21" t="s">
        <v>142</v>
      </c>
      <c r="H34" s="34">
        <v>1018412959</v>
      </c>
      <c r="I34" s="21" t="s">
        <v>33</v>
      </c>
      <c r="J34" s="35">
        <v>45539</v>
      </c>
      <c r="K34" s="21">
        <v>4</v>
      </c>
      <c r="L34" s="24">
        <v>45660</v>
      </c>
      <c r="M34" s="21">
        <v>1</v>
      </c>
      <c r="N34" s="21">
        <v>5</v>
      </c>
      <c r="O34" s="33" t="s">
        <v>724</v>
      </c>
      <c r="P34" s="25">
        <f t="shared" si="0"/>
        <v>5300000</v>
      </c>
      <c r="Q34" s="38">
        <v>26500000</v>
      </c>
      <c r="R34" s="27" t="s">
        <v>143</v>
      </c>
      <c r="S34" s="21"/>
      <c r="T34" s="21"/>
    </row>
    <row r="35" spans="1:20" s="1" customFormat="1" ht="21.95" customHeight="1" x14ac:dyDescent="0.25">
      <c r="A35" s="21" t="s">
        <v>26</v>
      </c>
      <c r="B35" s="21" t="s">
        <v>144</v>
      </c>
      <c r="C35" s="22" t="s">
        <v>44</v>
      </c>
      <c r="D35" s="22" t="s">
        <v>29</v>
      </c>
      <c r="E35" s="22" t="s">
        <v>30</v>
      </c>
      <c r="F35" s="21" t="s">
        <v>145</v>
      </c>
      <c r="G35" s="21" t="s">
        <v>146</v>
      </c>
      <c r="H35" s="39">
        <v>52011073</v>
      </c>
      <c r="I35" s="21" t="s">
        <v>33</v>
      </c>
      <c r="J35" s="35">
        <v>45539</v>
      </c>
      <c r="K35" s="21">
        <v>4</v>
      </c>
      <c r="L35" s="24">
        <v>45660</v>
      </c>
      <c r="M35" s="21">
        <v>1</v>
      </c>
      <c r="N35" s="21">
        <v>5</v>
      </c>
      <c r="O35" s="33" t="s">
        <v>725</v>
      </c>
      <c r="P35" s="25" t="e">
        <f t="shared" si="0"/>
        <v>#VALUE!</v>
      </c>
      <c r="Q35" s="36" t="s">
        <v>778</v>
      </c>
      <c r="R35" s="27" t="s">
        <v>147</v>
      </c>
      <c r="S35" s="21"/>
      <c r="T35" s="21"/>
    </row>
    <row r="36" spans="1:20" s="1" customFormat="1" ht="21.95" customHeight="1" x14ac:dyDescent="0.25">
      <c r="A36" s="21" t="s">
        <v>26</v>
      </c>
      <c r="B36" s="21" t="s">
        <v>148</v>
      </c>
      <c r="C36" s="22" t="s">
        <v>44</v>
      </c>
      <c r="D36" s="22" t="s">
        <v>29</v>
      </c>
      <c r="E36" s="22" t="s">
        <v>30</v>
      </c>
      <c r="F36" s="21" t="s">
        <v>64</v>
      </c>
      <c r="G36" s="21" t="s">
        <v>149</v>
      </c>
      <c r="H36" s="34">
        <v>1022998251</v>
      </c>
      <c r="I36" s="21" t="s">
        <v>33</v>
      </c>
      <c r="J36" s="23">
        <f>VLOOKUP(G36,[1]Hoja1!$B$1:$J$610,8,0)</f>
        <v>45366</v>
      </c>
      <c r="K36" s="21">
        <v>4</v>
      </c>
      <c r="L36" s="24">
        <v>45660</v>
      </c>
      <c r="M36" s="21">
        <v>2</v>
      </c>
      <c r="N36" s="21">
        <v>6</v>
      </c>
      <c r="O36" s="33" t="s">
        <v>721</v>
      </c>
      <c r="P36" s="25">
        <f t="shared" si="0"/>
        <v>5760000</v>
      </c>
      <c r="Q36" s="38">
        <v>17280000</v>
      </c>
      <c r="R36" s="27" t="s">
        <v>107</v>
      </c>
      <c r="S36" s="21"/>
      <c r="T36" s="21"/>
    </row>
    <row r="37" spans="1:20" s="1" customFormat="1" ht="21.95" customHeight="1" x14ac:dyDescent="0.25">
      <c r="A37" s="21" t="s">
        <v>26</v>
      </c>
      <c r="B37" s="21" t="s">
        <v>150</v>
      </c>
      <c r="C37" s="22" t="s">
        <v>44</v>
      </c>
      <c r="D37" s="22" t="s">
        <v>29</v>
      </c>
      <c r="E37" s="22" t="s">
        <v>30</v>
      </c>
      <c r="F37" s="21" t="s">
        <v>64</v>
      </c>
      <c r="G37" s="21" t="s">
        <v>151</v>
      </c>
      <c r="H37" s="40">
        <v>1022998251</v>
      </c>
      <c r="I37" s="21" t="s">
        <v>33</v>
      </c>
      <c r="J37" s="35">
        <v>45546</v>
      </c>
      <c r="K37" s="21">
        <v>4</v>
      </c>
      <c r="L37" s="24">
        <v>45667</v>
      </c>
      <c r="M37" s="21">
        <v>1.5</v>
      </c>
      <c r="N37" s="21" t="s">
        <v>773</v>
      </c>
      <c r="O37" s="33" t="s">
        <v>721</v>
      </c>
      <c r="P37" s="25">
        <f t="shared" si="0"/>
        <v>4320000</v>
      </c>
      <c r="Q37" s="32">
        <v>15840000</v>
      </c>
      <c r="R37" s="27" t="s">
        <v>107</v>
      </c>
      <c r="S37" s="21"/>
      <c r="T37" s="21"/>
    </row>
    <row r="38" spans="1:20" s="1" customFormat="1" ht="21.95" customHeight="1" x14ac:dyDescent="0.25">
      <c r="A38" s="21" t="s">
        <v>26</v>
      </c>
      <c r="B38" s="21" t="s">
        <v>152</v>
      </c>
      <c r="C38" s="22" t="s">
        <v>44</v>
      </c>
      <c r="D38" s="22" t="s">
        <v>29</v>
      </c>
      <c r="E38" s="22" t="s">
        <v>30</v>
      </c>
      <c r="F38" s="21" t="s">
        <v>64</v>
      </c>
      <c r="G38" s="21" t="s">
        <v>153</v>
      </c>
      <c r="H38" s="34">
        <v>79526181</v>
      </c>
      <c r="I38" s="21" t="s">
        <v>33</v>
      </c>
      <c r="J38" s="35">
        <v>45552</v>
      </c>
      <c r="K38" s="21">
        <v>4</v>
      </c>
      <c r="L38" s="24">
        <v>45673</v>
      </c>
      <c r="M38" s="21">
        <v>1.5</v>
      </c>
      <c r="N38" s="21" t="s">
        <v>773</v>
      </c>
      <c r="O38" s="33" t="s">
        <v>721</v>
      </c>
      <c r="P38" s="25">
        <f t="shared" si="0"/>
        <v>4320000</v>
      </c>
      <c r="Q38" s="32">
        <v>15840000</v>
      </c>
      <c r="R38" s="27" t="s">
        <v>107</v>
      </c>
      <c r="S38" s="21"/>
      <c r="T38" s="21"/>
    </row>
    <row r="39" spans="1:20" s="1" customFormat="1" ht="21.95" customHeight="1" x14ac:dyDescent="0.25">
      <c r="A39" s="21" t="s">
        <v>26</v>
      </c>
      <c r="B39" s="21" t="s">
        <v>154</v>
      </c>
      <c r="C39" s="21" t="s">
        <v>155</v>
      </c>
      <c r="D39" s="21" t="s">
        <v>156</v>
      </c>
      <c r="E39" s="21">
        <v>1</v>
      </c>
      <c r="F39" s="21" t="s">
        <v>64</v>
      </c>
      <c r="G39" s="21" t="s">
        <v>157</v>
      </c>
      <c r="H39" s="34">
        <v>1032394683</v>
      </c>
      <c r="I39" s="21" t="s">
        <v>33</v>
      </c>
      <c r="J39" s="23">
        <f>VLOOKUP(G39,[1]Hoja1!$B$1:$J$610,8,0)</f>
        <v>45547</v>
      </c>
      <c r="K39" s="21" t="s">
        <v>773</v>
      </c>
      <c r="L39" s="24">
        <v>45668</v>
      </c>
      <c r="M39" s="21">
        <v>2</v>
      </c>
      <c r="N39" s="21" t="s">
        <v>779</v>
      </c>
      <c r="O39" s="33" t="s">
        <v>721</v>
      </c>
      <c r="P39" s="25">
        <f t="shared" si="0"/>
        <v>4320000</v>
      </c>
      <c r="Q39" s="32">
        <v>15840000</v>
      </c>
      <c r="R39" s="28" t="s">
        <v>107</v>
      </c>
      <c r="S39" s="21"/>
      <c r="T39" s="21"/>
    </row>
    <row r="40" spans="1:20" s="1" customFormat="1" ht="21.95" customHeight="1" x14ac:dyDescent="0.25">
      <c r="A40" s="21" t="s">
        <v>26</v>
      </c>
      <c r="B40" s="21" t="s">
        <v>158</v>
      </c>
      <c r="C40" s="21" t="s">
        <v>155</v>
      </c>
      <c r="D40" s="21" t="s">
        <v>156</v>
      </c>
      <c r="E40" s="21">
        <v>1</v>
      </c>
      <c r="F40" s="21" t="s">
        <v>159</v>
      </c>
      <c r="G40" s="21" t="s">
        <v>160</v>
      </c>
      <c r="H40" s="34">
        <v>1007619560</v>
      </c>
      <c r="I40" s="21" t="s">
        <v>33</v>
      </c>
      <c r="J40" s="23">
        <f>VLOOKUP(G40,[1]Hoja1!$B$1:$J$610,8,0)</f>
        <v>45366</v>
      </c>
      <c r="K40" s="21" t="s">
        <v>780</v>
      </c>
      <c r="L40" s="24">
        <v>45682</v>
      </c>
      <c r="M40" s="21">
        <v>2</v>
      </c>
      <c r="N40" s="21" t="s">
        <v>781</v>
      </c>
      <c r="O40" s="33" t="s">
        <v>726</v>
      </c>
      <c r="P40" s="25">
        <f t="shared" si="0"/>
        <v>12000000</v>
      </c>
      <c r="Q40" s="32">
        <v>39000000</v>
      </c>
      <c r="R40" s="28" t="s">
        <v>161</v>
      </c>
      <c r="S40" s="21"/>
      <c r="T40" s="21"/>
    </row>
    <row r="41" spans="1:20" s="1" customFormat="1" ht="21.95" customHeight="1" x14ac:dyDescent="0.25">
      <c r="A41" s="21" t="s">
        <v>26</v>
      </c>
      <c r="B41" s="21" t="s">
        <v>162</v>
      </c>
      <c r="C41" s="21" t="s">
        <v>155</v>
      </c>
      <c r="D41" s="21" t="s">
        <v>156</v>
      </c>
      <c r="E41" s="21">
        <v>1</v>
      </c>
      <c r="F41" s="21" t="s">
        <v>64</v>
      </c>
      <c r="G41" s="21" t="s">
        <v>163</v>
      </c>
      <c r="H41" s="34">
        <v>1015480342</v>
      </c>
      <c r="I41" s="21" t="s">
        <v>33</v>
      </c>
      <c r="J41" s="23">
        <f>VLOOKUP(G41,[1]Hoja1!$B$1:$J$610,8,0)</f>
        <v>45541</v>
      </c>
      <c r="K41" s="21">
        <v>6</v>
      </c>
      <c r="L41" s="24">
        <v>45662</v>
      </c>
      <c r="M41" s="21">
        <v>2</v>
      </c>
      <c r="N41" s="21">
        <v>8</v>
      </c>
      <c r="O41" s="33" t="s">
        <v>721</v>
      </c>
      <c r="P41" s="25">
        <f t="shared" si="0"/>
        <v>5760000</v>
      </c>
      <c r="Q41" s="32">
        <v>17280000</v>
      </c>
      <c r="R41" s="28" t="s">
        <v>107</v>
      </c>
      <c r="S41" s="21"/>
      <c r="T41" s="21"/>
    </row>
    <row r="42" spans="1:20" s="1" customFormat="1" ht="21.95" customHeight="1" x14ac:dyDescent="0.25">
      <c r="A42" s="21" t="s">
        <v>26</v>
      </c>
      <c r="B42" s="21" t="s">
        <v>164</v>
      </c>
      <c r="C42" s="21" t="s">
        <v>155</v>
      </c>
      <c r="D42" s="21" t="s">
        <v>156</v>
      </c>
      <c r="E42" s="21">
        <v>1</v>
      </c>
      <c r="F42" s="21" t="s">
        <v>64</v>
      </c>
      <c r="G42" s="21" t="s">
        <v>165</v>
      </c>
      <c r="H42" s="34">
        <v>37934808</v>
      </c>
      <c r="I42" s="21" t="s">
        <v>33</v>
      </c>
      <c r="J42" s="23">
        <f>VLOOKUP(G42,[1]Hoja1!$B$1:$J$610,8,0)</f>
        <v>45376</v>
      </c>
      <c r="K42" s="21">
        <v>4</v>
      </c>
      <c r="L42" s="24">
        <v>45674</v>
      </c>
      <c r="M42" s="21">
        <v>1.5</v>
      </c>
      <c r="N42" s="21" t="s">
        <v>773</v>
      </c>
      <c r="O42" s="33" t="s">
        <v>721</v>
      </c>
      <c r="P42" s="25">
        <f t="shared" si="0"/>
        <v>4320000</v>
      </c>
      <c r="Q42" s="32">
        <v>15840000</v>
      </c>
      <c r="R42" s="28" t="s">
        <v>107</v>
      </c>
      <c r="S42" s="21"/>
      <c r="T42" s="21"/>
    </row>
    <row r="43" spans="1:20" s="1" customFormat="1" ht="21.95" customHeight="1" x14ac:dyDescent="0.25">
      <c r="A43" s="21" t="s">
        <v>26</v>
      </c>
      <c r="B43" s="21" t="s">
        <v>166</v>
      </c>
      <c r="C43" s="21" t="s">
        <v>155</v>
      </c>
      <c r="D43" s="21" t="s">
        <v>156</v>
      </c>
      <c r="E43" s="21">
        <v>1</v>
      </c>
      <c r="F43" s="21" t="s">
        <v>167</v>
      </c>
      <c r="G43" s="21" t="s">
        <v>168</v>
      </c>
      <c r="H43" s="34">
        <v>1032394683</v>
      </c>
      <c r="I43" s="21" t="s">
        <v>33</v>
      </c>
      <c r="J43" s="35">
        <v>45546</v>
      </c>
      <c r="K43" s="21">
        <v>4</v>
      </c>
      <c r="L43" s="24">
        <v>45667</v>
      </c>
      <c r="M43" s="21">
        <v>1.5</v>
      </c>
      <c r="N43" s="21" t="s">
        <v>773</v>
      </c>
      <c r="O43" s="33" t="s">
        <v>727</v>
      </c>
      <c r="P43" s="25">
        <f t="shared" si="0"/>
        <v>9000000</v>
      </c>
      <c r="Q43" s="32">
        <v>33000000</v>
      </c>
      <c r="R43" s="28" t="s">
        <v>169</v>
      </c>
      <c r="S43" s="21"/>
      <c r="T43" s="21"/>
    </row>
    <row r="44" spans="1:20" s="1" customFormat="1" ht="21.95" customHeight="1" x14ac:dyDescent="0.25">
      <c r="A44" s="21" t="s">
        <v>26</v>
      </c>
      <c r="B44" s="21" t="s">
        <v>170</v>
      </c>
      <c r="C44" s="21" t="s">
        <v>155</v>
      </c>
      <c r="D44" s="21" t="s">
        <v>156</v>
      </c>
      <c r="E44" s="21">
        <v>1</v>
      </c>
      <c r="F44" s="21" t="s">
        <v>171</v>
      </c>
      <c r="G44" s="21" t="s">
        <v>172</v>
      </c>
      <c r="H44" s="34">
        <v>1018419441</v>
      </c>
      <c r="I44" s="21" t="s">
        <v>33</v>
      </c>
      <c r="J44" s="35">
        <v>45548</v>
      </c>
      <c r="K44" s="21">
        <v>4</v>
      </c>
      <c r="L44" s="24">
        <v>45669</v>
      </c>
      <c r="M44" s="21">
        <v>1.5</v>
      </c>
      <c r="N44" s="21" t="s">
        <v>773</v>
      </c>
      <c r="O44" s="33" t="s">
        <v>727</v>
      </c>
      <c r="P44" s="25">
        <f t="shared" si="0"/>
        <v>9000000</v>
      </c>
      <c r="Q44" s="32">
        <v>33000000</v>
      </c>
      <c r="R44" s="28" t="s">
        <v>169</v>
      </c>
      <c r="S44" s="21"/>
      <c r="T44" s="21"/>
    </row>
    <row r="45" spans="1:20" s="1" customFormat="1" ht="21.95" customHeight="1" x14ac:dyDescent="0.25">
      <c r="A45" s="21" t="s">
        <v>26</v>
      </c>
      <c r="B45" s="21" t="s">
        <v>173</v>
      </c>
      <c r="C45" s="21" t="s">
        <v>155</v>
      </c>
      <c r="D45" s="21" t="s">
        <v>156</v>
      </c>
      <c r="E45" s="21">
        <v>1</v>
      </c>
      <c r="F45" s="21" t="s">
        <v>174</v>
      </c>
      <c r="G45" s="21" t="s">
        <v>175</v>
      </c>
      <c r="H45" s="34">
        <v>1007619560</v>
      </c>
      <c r="I45" s="21" t="s">
        <v>33</v>
      </c>
      <c r="J45" s="23">
        <f>VLOOKUP(G45,[1]Hoja1!$B$1:$J$610,8,0)</f>
        <v>45404</v>
      </c>
      <c r="K45" s="21">
        <v>4</v>
      </c>
      <c r="L45" s="24">
        <v>45674</v>
      </c>
      <c r="M45" s="21">
        <v>2</v>
      </c>
      <c r="N45" s="21">
        <v>6</v>
      </c>
      <c r="O45" s="33" t="s">
        <v>722</v>
      </c>
      <c r="P45" s="25">
        <f t="shared" si="0"/>
        <v>5700000</v>
      </c>
      <c r="Q45" s="32">
        <v>17100000</v>
      </c>
      <c r="R45" s="28" t="s">
        <v>176</v>
      </c>
      <c r="S45" s="21"/>
      <c r="T45" s="21"/>
    </row>
    <row r="46" spans="1:20" s="1" customFormat="1" ht="21.95" customHeight="1" x14ac:dyDescent="0.25">
      <c r="A46" s="21" t="s">
        <v>26</v>
      </c>
      <c r="B46" s="21" t="s">
        <v>177</v>
      </c>
      <c r="C46" s="21" t="s">
        <v>155</v>
      </c>
      <c r="D46" s="21" t="s">
        <v>156</v>
      </c>
      <c r="E46" s="21">
        <v>1</v>
      </c>
      <c r="F46" s="21" t="s">
        <v>178</v>
      </c>
      <c r="G46" s="21" t="s">
        <v>179</v>
      </c>
      <c r="H46" s="34">
        <v>1007619560</v>
      </c>
      <c r="I46" s="21" t="s">
        <v>33</v>
      </c>
      <c r="J46" s="35">
        <v>45565</v>
      </c>
      <c r="K46" s="21">
        <v>3</v>
      </c>
      <c r="L46" s="24">
        <v>45670</v>
      </c>
      <c r="M46" s="21">
        <v>1.5</v>
      </c>
      <c r="N46" s="41" t="s">
        <v>774</v>
      </c>
      <c r="O46" s="33" t="s">
        <v>728</v>
      </c>
      <c r="P46" s="25" t="e">
        <f t="shared" si="0"/>
        <v>#VALUE!</v>
      </c>
      <c r="Q46" s="36" t="s">
        <v>782</v>
      </c>
      <c r="R46" s="28" t="s">
        <v>180</v>
      </c>
      <c r="S46" s="21"/>
      <c r="T46" s="21"/>
    </row>
    <row r="47" spans="1:20" s="1" customFormat="1" ht="21.95" customHeight="1" x14ac:dyDescent="0.25">
      <c r="A47" s="21" t="s">
        <v>26</v>
      </c>
      <c r="B47" s="21" t="s">
        <v>181</v>
      </c>
      <c r="C47" s="21" t="s">
        <v>155</v>
      </c>
      <c r="D47" s="21" t="s">
        <v>156</v>
      </c>
      <c r="E47" s="21">
        <v>1</v>
      </c>
      <c r="F47" s="21" t="s">
        <v>182</v>
      </c>
      <c r="G47" s="21" t="s">
        <v>183</v>
      </c>
      <c r="H47" s="34">
        <v>1015480342</v>
      </c>
      <c r="I47" s="21" t="s">
        <v>33</v>
      </c>
      <c r="J47" s="35">
        <v>45553</v>
      </c>
      <c r="K47" s="21">
        <v>3</v>
      </c>
      <c r="L47" s="24">
        <v>45658</v>
      </c>
      <c r="M47" s="21">
        <v>1.5</v>
      </c>
      <c r="N47" s="21" t="s">
        <v>774</v>
      </c>
      <c r="O47" s="33" t="s">
        <v>729</v>
      </c>
      <c r="P47" s="25">
        <f t="shared" si="0"/>
        <v>6450000</v>
      </c>
      <c r="Q47" s="38">
        <v>21500000</v>
      </c>
      <c r="R47" s="28" t="s">
        <v>184</v>
      </c>
      <c r="S47" s="21"/>
      <c r="T47" s="21"/>
    </row>
    <row r="48" spans="1:20" s="1" customFormat="1" ht="21.95" customHeight="1" x14ac:dyDescent="0.25">
      <c r="A48" s="21" t="s">
        <v>26</v>
      </c>
      <c r="B48" s="21" t="s">
        <v>185</v>
      </c>
      <c r="C48" s="21" t="s">
        <v>155</v>
      </c>
      <c r="D48" s="21" t="s">
        <v>156</v>
      </c>
      <c r="E48" s="21">
        <v>1</v>
      </c>
      <c r="F48" s="21" t="s">
        <v>186</v>
      </c>
      <c r="G48" s="21" t="s">
        <v>187</v>
      </c>
      <c r="H48" s="34">
        <v>37934808</v>
      </c>
      <c r="I48" s="21" t="s">
        <v>33</v>
      </c>
      <c r="J48" s="35">
        <v>45569</v>
      </c>
      <c r="K48" s="21">
        <v>3</v>
      </c>
      <c r="L48" s="24">
        <v>45675</v>
      </c>
      <c r="M48" s="21">
        <v>1.7</v>
      </c>
      <c r="N48" s="21" t="s">
        <v>775</v>
      </c>
      <c r="O48" s="33" t="s">
        <v>718</v>
      </c>
      <c r="P48" s="25">
        <f t="shared" si="0"/>
        <v>9010000</v>
      </c>
      <c r="Q48" s="38">
        <v>27560000</v>
      </c>
      <c r="R48" s="28" t="s">
        <v>188</v>
      </c>
      <c r="S48" s="21"/>
      <c r="T48" s="21"/>
    </row>
    <row r="49" spans="1:20" s="1" customFormat="1" ht="21.95" customHeight="1" x14ac:dyDescent="0.25">
      <c r="A49" s="21" t="s">
        <v>26</v>
      </c>
      <c r="B49" s="21" t="s">
        <v>189</v>
      </c>
      <c r="C49" s="21" t="s">
        <v>155</v>
      </c>
      <c r="D49" s="21" t="s">
        <v>156</v>
      </c>
      <c r="E49" s="21">
        <v>1</v>
      </c>
      <c r="F49" s="21" t="s">
        <v>186</v>
      </c>
      <c r="G49" s="21" t="s">
        <v>190</v>
      </c>
      <c r="H49" s="34">
        <v>46674664</v>
      </c>
      <c r="I49" s="21" t="s">
        <v>33</v>
      </c>
      <c r="J49" s="35">
        <v>45565</v>
      </c>
      <c r="K49" s="21">
        <v>3</v>
      </c>
      <c r="L49" s="24">
        <v>45670</v>
      </c>
      <c r="M49" s="21">
        <v>1.7</v>
      </c>
      <c r="N49" s="21" t="s">
        <v>775</v>
      </c>
      <c r="O49" s="33" t="s">
        <v>718</v>
      </c>
      <c r="P49" s="25">
        <f t="shared" si="0"/>
        <v>9010000</v>
      </c>
      <c r="Q49" s="38">
        <v>27560000</v>
      </c>
      <c r="R49" s="28" t="s">
        <v>188</v>
      </c>
      <c r="S49" s="21"/>
      <c r="T49" s="21"/>
    </row>
    <row r="50" spans="1:20" s="1" customFormat="1" ht="21.95" customHeight="1" x14ac:dyDescent="0.25">
      <c r="A50" s="21" t="s">
        <v>26</v>
      </c>
      <c r="B50" s="21" t="s">
        <v>191</v>
      </c>
      <c r="C50" s="21" t="s">
        <v>155</v>
      </c>
      <c r="D50" s="21" t="s">
        <v>156</v>
      </c>
      <c r="E50" s="21">
        <v>1</v>
      </c>
      <c r="F50" s="21" t="s">
        <v>64</v>
      </c>
      <c r="G50" s="21" t="s">
        <v>192</v>
      </c>
      <c r="H50" s="34">
        <v>79326120</v>
      </c>
      <c r="I50" s="21" t="s">
        <v>33</v>
      </c>
      <c r="J50" s="35">
        <v>45548</v>
      </c>
      <c r="K50" s="21">
        <v>3</v>
      </c>
      <c r="L50" s="24">
        <v>45669</v>
      </c>
      <c r="M50" s="21">
        <v>1.5</v>
      </c>
      <c r="N50" s="21" t="s">
        <v>774</v>
      </c>
      <c r="O50" s="33" t="s">
        <v>721</v>
      </c>
      <c r="P50" s="25">
        <f t="shared" si="0"/>
        <v>4320000</v>
      </c>
      <c r="Q50" s="38">
        <v>15840000</v>
      </c>
      <c r="R50" s="28" t="s">
        <v>107</v>
      </c>
      <c r="S50" s="21"/>
      <c r="T50" s="21"/>
    </row>
    <row r="51" spans="1:20" s="1" customFormat="1" ht="21.95" customHeight="1" x14ac:dyDescent="0.25">
      <c r="A51" s="21" t="s">
        <v>26</v>
      </c>
      <c r="B51" s="21" t="s">
        <v>193</v>
      </c>
      <c r="C51" s="21" t="s">
        <v>155</v>
      </c>
      <c r="D51" s="21" t="s">
        <v>156</v>
      </c>
      <c r="E51" s="21">
        <v>1</v>
      </c>
      <c r="F51" s="21" t="s">
        <v>194</v>
      </c>
      <c r="G51" s="21" t="s">
        <v>195</v>
      </c>
      <c r="H51" s="34">
        <v>14219045</v>
      </c>
      <c r="I51" s="21" t="s">
        <v>33</v>
      </c>
      <c r="J51" s="23">
        <f>VLOOKUP(G51,[1]Hoja1!$B$1:$J$610,8,0)</f>
        <v>45545</v>
      </c>
      <c r="K51" s="21">
        <v>4</v>
      </c>
      <c r="L51" s="24">
        <v>45666</v>
      </c>
      <c r="M51" s="21">
        <v>1.5</v>
      </c>
      <c r="N51" s="21" t="s">
        <v>773</v>
      </c>
      <c r="O51" s="33" t="s">
        <v>727</v>
      </c>
      <c r="P51" s="25">
        <f t="shared" si="0"/>
        <v>9000000</v>
      </c>
      <c r="Q51" s="32">
        <v>33000000</v>
      </c>
      <c r="R51" s="28" t="s">
        <v>196</v>
      </c>
      <c r="S51" s="21"/>
      <c r="T51" s="21"/>
    </row>
    <row r="52" spans="1:20" s="1" customFormat="1" ht="21.95" customHeight="1" x14ac:dyDescent="0.25">
      <c r="A52" s="21" t="s">
        <v>26</v>
      </c>
      <c r="B52" s="21" t="s">
        <v>197</v>
      </c>
      <c r="C52" s="21" t="s">
        <v>155</v>
      </c>
      <c r="D52" s="21" t="s">
        <v>156</v>
      </c>
      <c r="E52" s="21">
        <v>1</v>
      </c>
      <c r="F52" s="21" t="s">
        <v>198</v>
      </c>
      <c r="G52" s="21" t="s">
        <v>199</v>
      </c>
      <c r="H52" s="34">
        <v>7319430</v>
      </c>
      <c r="I52" s="21" t="s">
        <v>33</v>
      </c>
      <c r="J52" s="23">
        <f>VLOOKUP(G52,[1]Hoja1!$B$1:$J$610,8,0)</f>
        <v>45545</v>
      </c>
      <c r="K52" s="21" t="s">
        <v>773</v>
      </c>
      <c r="L52" s="24">
        <v>45666</v>
      </c>
      <c r="M52" s="21">
        <v>1.5</v>
      </c>
      <c r="N52" s="21">
        <v>7</v>
      </c>
      <c r="O52" s="33" t="s">
        <v>730</v>
      </c>
      <c r="P52" s="25">
        <f t="shared" si="0"/>
        <v>10500000</v>
      </c>
      <c r="Q52" s="38">
        <v>38500000</v>
      </c>
      <c r="R52" s="28" t="s">
        <v>200</v>
      </c>
      <c r="S52" s="21"/>
      <c r="T52" s="21"/>
    </row>
    <row r="53" spans="1:20" s="1" customFormat="1" ht="21.95" customHeight="1" x14ac:dyDescent="0.25">
      <c r="A53" s="21" t="s">
        <v>26</v>
      </c>
      <c r="B53" s="21" t="s">
        <v>201</v>
      </c>
      <c r="C53" s="21" t="s">
        <v>155</v>
      </c>
      <c r="D53" s="21" t="s">
        <v>156</v>
      </c>
      <c r="E53" s="21">
        <v>1</v>
      </c>
      <c r="F53" s="21" t="s">
        <v>202</v>
      </c>
      <c r="G53" s="21" t="s">
        <v>203</v>
      </c>
      <c r="H53" s="34">
        <v>79941853</v>
      </c>
      <c r="I53" s="21" t="s">
        <v>33</v>
      </c>
      <c r="J53" s="23">
        <f>VLOOKUP(G53,[1]Hoja1!$B$1:$J$610,8,0)</f>
        <v>45548</v>
      </c>
      <c r="K53" s="21" t="s">
        <v>773</v>
      </c>
      <c r="L53" s="24">
        <v>45715</v>
      </c>
      <c r="M53" s="21">
        <v>1.5</v>
      </c>
      <c r="N53" s="21">
        <v>7</v>
      </c>
      <c r="O53" s="33" t="s">
        <v>727</v>
      </c>
      <c r="P53" s="25">
        <f t="shared" si="0"/>
        <v>9000000</v>
      </c>
      <c r="Q53" s="32">
        <v>33000000</v>
      </c>
      <c r="R53" s="28" t="s">
        <v>169</v>
      </c>
      <c r="S53" s="21"/>
      <c r="T53" s="21"/>
    </row>
    <row r="54" spans="1:20" s="1" customFormat="1" ht="21.95" customHeight="1" x14ac:dyDescent="0.25">
      <c r="A54" s="21" t="s">
        <v>26</v>
      </c>
      <c r="B54" s="21" t="s">
        <v>204</v>
      </c>
      <c r="C54" s="21" t="s">
        <v>155</v>
      </c>
      <c r="D54" s="21" t="s">
        <v>156</v>
      </c>
      <c r="E54" s="21">
        <v>1</v>
      </c>
      <c r="F54" s="21" t="s">
        <v>205</v>
      </c>
      <c r="G54" s="21" t="s">
        <v>206</v>
      </c>
      <c r="H54" s="34">
        <v>1013628957</v>
      </c>
      <c r="I54" s="21" t="s">
        <v>33</v>
      </c>
      <c r="J54" s="23">
        <f>VLOOKUP(G54,[1]Hoja1!$B$1:$J$610,8,0)</f>
        <v>45546</v>
      </c>
      <c r="K54" s="21" t="s">
        <v>773</v>
      </c>
      <c r="L54" s="24">
        <v>45713</v>
      </c>
      <c r="M54" s="21">
        <v>1.5</v>
      </c>
      <c r="N54" s="21">
        <v>7</v>
      </c>
      <c r="O54" s="33" t="s">
        <v>722</v>
      </c>
      <c r="P54" s="25" t="e">
        <f t="shared" si="0"/>
        <v>#VALUE!</v>
      </c>
      <c r="Q54" s="36" t="s">
        <v>776</v>
      </c>
      <c r="R54" s="28" t="s">
        <v>120</v>
      </c>
      <c r="S54" s="21"/>
      <c r="T54" s="21"/>
    </row>
    <row r="55" spans="1:20" s="1" customFormat="1" ht="21.95" customHeight="1" x14ac:dyDescent="0.25">
      <c r="A55" s="21" t="s">
        <v>26</v>
      </c>
      <c r="B55" s="21" t="s">
        <v>207</v>
      </c>
      <c r="C55" s="21" t="s">
        <v>155</v>
      </c>
      <c r="D55" s="21" t="s">
        <v>156</v>
      </c>
      <c r="E55" s="21">
        <v>1</v>
      </c>
      <c r="F55" s="21" t="s">
        <v>208</v>
      </c>
      <c r="G55" s="21" t="s">
        <v>209</v>
      </c>
      <c r="H55" s="34">
        <v>1032393858</v>
      </c>
      <c r="I55" s="21" t="s">
        <v>33</v>
      </c>
      <c r="J55" s="35">
        <v>45551</v>
      </c>
      <c r="K55" s="21">
        <v>3</v>
      </c>
      <c r="L55" s="24">
        <v>45657</v>
      </c>
      <c r="M55" s="21">
        <v>1.7</v>
      </c>
      <c r="N55" s="21" t="s">
        <v>775</v>
      </c>
      <c r="O55" s="33" t="s">
        <v>731</v>
      </c>
      <c r="P55" s="25">
        <f t="shared" si="0"/>
        <v>11220000</v>
      </c>
      <c r="Q55" s="38">
        <v>34320000</v>
      </c>
      <c r="R55" s="28" t="s">
        <v>210</v>
      </c>
      <c r="S55" s="21"/>
      <c r="T55" s="21"/>
    </row>
    <row r="56" spans="1:20" s="1" customFormat="1" ht="21.95" customHeight="1" x14ac:dyDescent="0.25">
      <c r="A56" s="21" t="s">
        <v>26</v>
      </c>
      <c r="B56" s="21" t="s">
        <v>211</v>
      </c>
      <c r="C56" s="21" t="s">
        <v>155</v>
      </c>
      <c r="D56" s="21" t="s">
        <v>156</v>
      </c>
      <c r="E56" s="21">
        <v>1</v>
      </c>
      <c r="F56" s="21" t="s">
        <v>208</v>
      </c>
      <c r="G56" s="21" t="s">
        <v>212</v>
      </c>
      <c r="H56" s="34">
        <v>51802356</v>
      </c>
      <c r="I56" s="21" t="s">
        <v>33</v>
      </c>
      <c r="J56" s="23">
        <f>VLOOKUP(G56,[1]Hoja1!$B$1:$J$610,8,0)</f>
        <v>45551</v>
      </c>
      <c r="K56" s="21" t="s">
        <v>772</v>
      </c>
      <c r="L56" s="24">
        <v>45657</v>
      </c>
      <c r="M56" s="21">
        <v>1.7</v>
      </c>
      <c r="N56" s="21" t="s">
        <v>783</v>
      </c>
      <c r="O56" s="33" t="s">
        <v>731</v>
      </c>
      <c r="P56" s="25">
        <f t="shared" si="0"/>
        <v>11220000</v>
      </c>
      <c r="Q56" s="38">
        <v>34320000</v>
      </c>
      <c r="R56" s="28" t="s">
        <v>210</v>
      </c>
      <c r="S56" s="21"/>
      <c r="T56" s="21"/>
    </row>
    <row r="57" spans="1:20" s="1" customFormat="1" ht="21.95" customHeight="1" x14ac:dyDescent="0.25">
      <c r="A57" s="21" t="s">
        <v>26</v>
      </c>
      <c r="B57" s="21" t="s">
        <v>213</v>
      </c>
      <c r="C57" s="21" t="s">
        <v>155</v>
      </c>
      <c r="D57" s="21" t="s">
        <v>156</v>
      </c>
      <c r="E57" s="21">
        <v>1</v>
      </c>
      <c r="F57" s="21" t="s">
        <v>64</v>
      </c>
      <c r="G57" s="21" t="s">
        <v>214</v>
      </c>
      <c r="H57" s="34">
        <v>52976304</v>
      </c>
      <c r="I57" s="21" t="s">
        <v>33</v>
      </c>
      <c r="J57" s="23">
        <f>VLOOKUP(G57,[1]Hoja1!$B$1:$J$610,8,0)</f>
        <v>45546</v>
      </c>
      <c r="K57" s="21">
        <v>4</v>
      </c>
      <c r="L57" s="24">
        <v>45669</v>
      </c>
      <c r="M57" s="21">
        <v>2</v>
      </c>
      <c r="N57" s="21">
        <v>6</v>
      </c>
      <c r="O57" s="33" t="s">
        <v>721</v>
      </c>
      <c r="P57" s="25" t="e">
        <f t="shared" si="0"/>
        <v>#VALUE!</v>
      </c>
      <c r="Q57" s="36" t="s">
        <v>784</v>
      </c>
      <c r="R57" s="28" t="s">
        <v>107</v>
      </c>
      <c r="S57" s="21"/>
      <c r="T57" s="21"/>
    </row>
    <row r="58" spans="1:20" s="1" customFormat="1" ht="21.95" customHeight="1" x14ac:dyDescent="0.25">
      <c r="A58" s="21" t="s">
        <v>26</v>
      </c>
      <c r="B58" s="21" t="s">
        <v>215</v>
      </c>
      <c r="C58" s="21" t="s">
        <v>155</v>
      </c>
      <c r="D58" s="21" t="s">
        <v>156</v>
      </c>
      <c r="E58" s="21">
        <v>1</v>
      </c>
      <c r="F58" s="21" t="s">
        <v>216</v>
      </c>
      <c r="G58" s="21" t="s">
        <v>217</v>
      </c>
      <c r="H58" s="34">
        <v>52799008</v>
      </c>
      <c r="I58" s="21" t="s">
        <v>33</v>
      </c>
      <c r="J58" s="35">
        <v>45551</v>
      </c>
      <c r="K58" s="21">
        <v>4</v>
      </c>
      <c r="L58" s="24">
        <v>45687</v>
      </c>
      <c r="M58" s="21">
        <v>2</v>
      </c>
      <c r="N58" s="21">
        <v>6</v>
      </c>
      <c r="O58" s="33" t="s">
        <v>726</v>
      </c>
      <c r="P58" s="25">
        <f t="shared" si="0"/>
        <v>12000000</v>
      </c>
      <c r="Q58" s="38">
        <v>39000000</v>
      </c>
      <c r="R58" s="28" t="s">
        <v>218</v>
      </c>
      <c r="S58" s="21"/>
      <c r="T58" s="21"/>
    </row>
    <row r="59" spans="1:20" s="1" customFormat="1" ht="21.95" customHeight="1" x14ac:dyDescent="0.25">
      <c r="A59" s="21" t="s">
        <v>26</v>
      </c>
      <c r="B59" s="21" t="s">
        <v>219</v>
      </c>
      <c r="C59" s="21" t="s">
        <v>155</v>
      </c>
      <c r="D59" s="21" t="s">
        <v>156</v>
      </c>
      <c r="E59" s="21">
        <v>1</v>
      </c>
      <c r="F59" s="21" t="s">
        <v>216</v>
      </c>
      <c r="G59" s="21" t="s">
        <v>220</v>
      </c>
      <c r="H59" s="34">
        <v>52356882</v>
      </c>
      <c r="I59" s="21" t="s">
        <v>33</v>
      </c>
      <c r="J59" s="35">
        <v>45554</v>
      </c>
      <c r="K59" s="21">
        <v>4</v>
      </c>
      <c r="L59" s="24">
        <v>45675</v>
      </c>
      <c r="M59" s="21">
        <v>2</v>
      </c>
      <c r="N59" s="21">
        <v>6</v>
      </c>
      <c r="O59" s="33" t="s">
        <v>724</v>
      </c>
      <c r="P59" s="25">
        <f t="shared" si="0"/>
        <v>10600000</v>
      </c>
      <c r="Q59" s="38">
        <v>31800000</v>
      </c>
      <c r="R59" s="28" t="s">
        <v>221</v>
      </c>
      <c r="S59" s="21"/>
      <c r="T59" s="21"/>
    </row>
    <row r="60" spans="1:20" s="1" customFormat="1" ht="21.95" customHeight="1" x14ac:dyDescent="0.25">
      <c r="A60" s="21" t="s">
        <v>26</v>
      </c>
      <c r="B60" s="21" t="s">
        <v>222</v>
      </c>
      <c r="C60" s="21" t="s">
        <v>155</v>
      </c>
      <c r="D60" s="21" t="s">
        <v>156</v>
      </c>
      <c r="E60" s="21">
        <v>1</v>
      </c>
      <c r="F60" s="21" t="s">
        <v>223</v>
      </c>
      <c r="G60" s="21" t="s">
        <v>224</v>
      </c>
      <c r="H60" s="34">
        <v>7223805</v>
      </c>
      <c r="I60" s="21" t="s">
        <v>33</v>
      </c>
      <c r="J60" s="23">
        <f>VLOOKUP(G60,[1]Hoja1!$B$1:$J$610,8,0)</f>
        <v>45554</v>
      </c>
      <c r="K60" s="21">
        <v>6</v>
      </c>
      <c r="L60" s="24">
        <v>45675</v>
      </c>
      <c r="M60" s="21">
        <v>2</v>
      </c>
      <c r="N60" s="21">
        <v>8</v>
      </c>
      <c r="O60" s="33" t="s">
        <v>724</v>
      </c>
      <c r="P60" s="25">
        <f t="shared" si="0"/>
        <v>10600000</v>
      </c>
      <c r="Q60" s="38">
        <v>31800000</v>
      </c>
      <c r="R60" s="28" t="s">
        <v>225</v>
      </c>
      <c r="S60" s="21"/>
      <c r="T60" s="21"/>
    </row>
    <row r="61" spans="1:20" s="1" customFormat="1" ht="21.95" customHeight="1" x14ac:dyDescent="0.25">
      <c r="A61" s="21" t="s">
        <v>26</v>
      </c>
      <c r="B61" s="21" t="s">
        <v>226</v>
      </c>
      <c r="C61" s="21" t="s">
        <v>155</v>
      </c>
      <c r="D61" s="21" t="s">
        <v>156</v>
      </c>
      <c r="E61" s="21">
        <v>1</v>
      </c>
      <c r="F61" s="21" t="s">
        <v>227</v>
      </c>
      <c r="G61" s="21" t="s">
        <v>228</v>
      </c>
      <c r="H61" s="34">
        <v>46674664</v>
      </c>
      <c r="I61" s="21" t="s">
        <v>33</v>
      </c>
      <c r="J61" s="23">
        <f>VLOOKUP(G61,[1]Hoja1!$B$1:$J$610,8,0)</f>
        <v>45555</v>
      </c>
      <c r="K61" s="21" t="s">
        <v>772</v>
      </c>
      <c r="L61" s="24">
        <v>45555</v>
      </c>
      <c r="M61" s="21">
        <v>1.5</v>
      </c>
      <c r="N61" s="21">
        <v>5</v>
      </c>
      <c r="O61" s="33" t="s">
        <v>732</v>
      </c>
      <c r="P61" s="25">
        <f t="shared" si="0"/>
        <v>13500000</v>
      </c>
      <c r="Q61" s="38">
        <v>45000000</v>
      </c>
      <c r="R61" s="28" t="s">
        <v>221</v>
      </c>
      <c r="S61" s="21"/>
      <c r="T61" s="21"/>
    </row>
    <row r="62" spans="1:20" s="1" customFormat="1" ht="21.95" customHeight="1" x14ac:dyDescent="0.25">
      <c r="A62" s="21" t="s">
        <v>26</v>
      </c>
      <c r="B62" s="21" t="s">
        <v>229</v>
      </c>
      <c r="C62" s="21" t="s">
        <v>155</v>
      </c>
      <c r="D62" s="21" t="s">
        <v>156</v>
      </c>
      <c r="E62" s="21">
        <v>1</v>
      </c>
      <c r="F62" s="21" t="s">
        <v>230</v>
      </c>
      <c r="G62" s="21" t="s">
        <v>231</v>
      </c>
      <c r="H62" s="34">
        <v>79326120</v>
      </c>
      <c r="I62" s="21" t="s">
        <v>33</v>
      </c>
      <c r="J62" s="35">
        <v>45552</v>
      </c>
      <c r="K62" s="21">
        <v>3</v>
      </c>
      <c r="L62" s="24">
        <v>45673</v>
      </c>
      <c r="M62" s="21">
        <v>1.5</v>
      </c>
      <c r="N62" s="21" t="s">
        <v>774</v>
      </c>
      <c r="O62" s="33" t="s">
        <v>721</v>
      </c>
      <c r="P62" s="25">
        <f t="shared" si="0"/>
        <v>4320000</v>
      </c>
      <c r="Q62" s="38">
        <v>15840000</v>
      </c>
      <c r="R62" s="28" t="s">
        <v>107</v>
      </c>
      <c r="S62" s="21"/>
      <c r="T62" s="21"/>
    </row>
    <row r="63" spans="1:20" s="1" customFormat="1" ht="21.95" customHeight="1" x14ac:dyDescent="0.25">
      <c r="A63" s="21" t="s">
        <v>26</v>
      </c>
      <c r="B63" s="21" t="s">
        <v>232</v>
      </c>
      <c r="C63" s="21" t="s">
        <v>155</v>
      </c>
      <c r="D63" s="21" t="s">
        <v>156</v>
      </c>
      <c r="E63" s="21">
        <v>1</v>
      </c>
      <c r="F63" s="21" t="s">
        <v>233</v>
      </c>
      <c r="G63" s="21" t="s">
        <v>234</v>
      </c>
      <c r="H63" s="34">
        <v>14219045</v>
      </c>
      <c r="I63" s="21" t="s">
        <v>33</v>
      </c>
      <c r="J63" s="35">
        <v>45552</v>
      </c>
      <c r="K63" s="21">
        <v>3</v>
      </c>
      <c r="L63" s="24">
        <v>45657</v>
      </c>
      <c r="M63" s="21">
        <v>1.7</v>
      </c>
      <c r="N63" s="21" t="s">
        <v>775</v>
      </c>
      <c r="O63" s="33" t="s">
        <v>718</v>
      </c>
      <c r="P63" s="25" t="e">
        <f t="shared" si="0"/>
        <v>#VALUE!</v>
      </c>
      <c r="Q63" s="36" t="s">
        <v>785</v>
      </c>
      <c r="R63" s="28" t="s">
        <v>235</v>
      </c>
      <c r="S63" s="21"/>
      <c r="T63" s="21"/>
    </row>
    <row r="64" spans="1:20" s="1" customFormat="1" ht="21.95" customHeight="1" x14ac:dyDescent="0.25">
      <c r="A64" s="21" t="s">
        <v>26</v>
      </c>
      <c r="B64" s="21" t="s">
        <v>236</v>
      </c>
      <c r="C64" s="21" t="s">
        <v>155</v>
      </c>
      <c r="D64" s="21" t="s">
        <v>156</v>
      </c>
      <c r="E64" s="21">
        <v>1</v>
      </c>
      <c r="F64" s="21" t="s">
        <v>237</v>
      </c>
      <c r="G64" s="21" t="s">
        <v>238</v>
      </c>
      <c r="H64" s="34">
        <v>7319430</v>
      </c>
      <c r="I64" s="21" t="s">
        <v>33</v>
      </c>
      <c r="J64" s="23">
        <f>VLOOKUP(G64,[1]Hoja1!$B$1:$J$610,8,0)</f>
        <v>45551</v>
      </c>
      <c r="K64" s="21" t="s">
        <v>772</v>
      </c>
      <c r="L64" s="24">
        <v>45656</v>
      </c>
      <c r="M64" s="21">
        <v>1</v>
      </c>
      <c r="N64" s="21">
        <v>4</v>
      </c>
      <c r="O64" s="33" t="s">
        <v>731</v>
      </c>
      <c r="P64" s="25">
        <f t="shared" si="0"/>
        <v>6600000</v>
      </c>
      <c r="Q64" s="38">
        <v>29700000</v>
      </c>
      <c r="R64" s="28" t="s">
        <v>239</v>
      </c>
      <c r="S64" s="21"/>
      <c r="T64" s="21"/>
    </row>
    <row r="65" spans="1:20" s="1" customFormat="1" ht="21.95" customHeight="1" x14ac:dyDescent="0.25">
      <c r="A65" s="21" t="s">
        <v>26</v>
      </c>
      <c r="B65" s="21" t="s">
        <v>240</v>
      </c>
      <c r="C65" s="21" t="s">
        <v>155</v>
      </c>
      <c r="D65" s="21" t="s">
        <v>156</v>
      </c>
      <c r="E65" s="21">
        <v>1</v>
      </c>
      <c r="F65" s="21" t="s">
        <v>241</v>
      </c>
      <c r="G65" s="21" t="s">
        <v>242</v>
      </c>
      <c r="H65" s="34">
        <v>79941853</v>
      </c>
      <c r="I65" s="21" t="s">
        <v>33</v>
      </c>
      <c r="J65" s="23">
        <f>VLOOKUP(G65,[1]Hoja1!$B$1:$J$610,8,0)</f>
        <v>45555</v>
      </c>
      <c r="K65" s="21">
        <v>5</v>
      </c>
      <c r="L65" s="24">
        <v>45660</v>
      </c>
      <c r="M65" s="21">
        <v>1.7</v>
      </c>
      <c r="N65" s="21" t="s">
        <v>786</v>
      </c>
      <c r="O65" s="33" t="s">
        <v>718</v>
      </c>
      <c r="P65" s="25">
        <f t="shared" si="0"/>
        <v>9010000</v>
      </c>
      <c r="Q65" s="38">
        <v>27560000</v>
      </c>
      <c r="R65" s="28" t="s">
        <v>243</v>
      </c>
      <c r="S65" s="21"/>
      <c r="T65" s="21"/>
    </row>
    <row r="66" spans="1:20" s="1" customFormat="1" ht="21.95" customHeight="1" x14ac:dyDescent="0.25">
      <c r="A66" s="21" t="s">
        <v>26</v>
      </c>
      <c r="B66" s="21" t="s">
        <v>244</v>
      </c>
      <c r="C66" s="21" t="s">
        <v>155</v>
      </c>
      <c r="D66" s="21" t="s">
        <v>156</v>
      </c>
      <c r="E66" s="21">
        <v>1</v>
      </c>
      <c r="F66" s="21" t="s">
        <v>241</v>
      </c>
      <c r="G66" s="21" t="s">
        <v>245</v>
      </c>
      <c r="H66" s="34">
        <v>1013628957</v>
      </c>
      <c r="I66" s="21" t="s">
        <v>33</v>
      </c>
      <c r="J66" s="35">
        <v>45555</v>
      </c>
      <c r="K66" s="21">
        <v>3</v>
      </c>
      <c r="L66" s="24">
        <v>45660</v>
      </c>
      <c r="M66" s="21">
        <v>1.7</v>
      </c>
      <c r="N66" s="21" t="s">
        <v>775</v>
      </c>
      <c r="O66" s="33" t="s">
        <v>718</v>
      </c>
      <c r="P66" s="25">
        <f t="shared" si="0"/>
        <v>9010000</v>
      </c>
      <c r="Q66" s="38">
        <v>27560000</v>
      </c>
      <c r="R66" s="28" t="s">
        <v>243</v>
      </c>
      <c r="S66" s="21"/>
      <c r="T66" s="21"/>
    </row>
    <row r="67" spans="1:20" s="1" customFormat="1" ht="21.95" customHeight="1" x14ac:dyDescent="0.25">
      <c r="A67" s="21" t="s">
        <v>26</v>
      </c>
      <c r="B67" s="21" t="s">
        <v>246</v>
      </c>
      <c r="C67" s="21" t="s">
        <v>155</v>
      </c>
      <c r="D67" s="21" t="s">
        <v>156</v>
      </c>
      <c r="E67" s="21">
        <v>1</v>
      </c>
      <c r="F67" s="21" t="s">
        <v>186</v>
      </c>
      <c r="G67" s="21" t="s">
        <v>247</v>
      </c>
      <c r="H67" s="34">
        <v>1032393858</v>
      </c>
      <c r="I67" s="21" t="s">
        <v>33</v>
      </c>
      <c r="J67" s="35">
        <v>45559</v>
      </c>
      <c r="K67" s="21">
        <v>3</v>
      </c>
      <c r="L67" s="24">
        <v>45665</v>
      </c>
      <c r="M67" s="21">
        <v>1.7</v>
      </c>
      <c r="N67" s="21" t="s">
        <v>775</v>
      </c>
      <c r="O67" s="33" t="s">
        <v>718</v>
      </c>
      <c r="P67" s="25" t="e">
        <f t="shared" si="0"/>
        <v>#VALUE!</v>
      </c>
      <c r="Q67" s="36" t="s">
        <v>785</v>
      </c>
      <c r="R67" s="28" t="s">
        <v>188</v>
      </c>
      <c r="S67" s="21"/>
      <c r="T67" s="21"/>
    </row>
    <row r="68" spans="1:20" s="1" customFormat="1" ht="21.95" customHeight="1" x14ac:dyDescent="0.25">
      <c r="A68" s="21" t="s">
        <v>26</v>
      </c>
      <c r="B68" s="21" t="s">
        <v>248</v>
      </c>
      <c r="C68" s="21" t="s">
        <v>155</v>
      </c>
      <c r="D68" s="21" t="s">
        <v>156</v>
      </c>
      <c r="E68" s="21">
        <v>1</v>
      </c>
      <c r="F68" s="21" t="s">
        <v>186</v>
      </c>
      <c r="G68" s="21" t="s">
        <v>249</v>
      </c>
      <c r="H68" s="34">
        <v>51802356</v>
      </c>
      <c r="I68" s="21" t="s">
        <v>33</v>
      </c>
      <c r="J68" s="23">
        <f>VLOOKUP(G68,[1]Hoja1!$B$1:$J$610,8,0)</f>
        <v>45363</v>
      </c>
      <c r="K68" s="21" t="s">
        <v>772</v>
      </c>
      <c r="L68" s="24">
        <v>45659</v>
      </c>
      <c r="M68" s="21">
        <v>1.7</v>
      </c>
      <c r="N68" s="21" t="s">
        <v>783</v>
      </c>
      <c r="O68" s="33" t="s">
        <v>718</v>
      </c>
      <c r="P68" s="25" t="e">
        <f t="shared" ref="P68:P131" si="1">Q68-O68</f>
        <v>#VALUE!</v>
      </c>
      <c r="Q68" s="36" t="s">
        <v>785</v>
      </c>
      <c r="R68" s="28" t="s">
        <v>188</v>
      </c>
      <c r="S68" s="21"/>
      <c r="T68" s="21"/>
    </row>
    <row r="69" spans="1:20" s="1" customFormat="1" ht="21.95" customHeight="1" x14ac:dyDescent="0.25">
      <c r="A69" s="21" t="s">
        <v>26</v>
      </c>
      <c r="B69" s="21" t="s">
        <v>250</v>
      </c>
      <c r="C69" s="21" t="s">
        <v>155</v>
      </c>
      <c r="D69" s="21" t="s">
        <v>156</v>
      </c>
      <c r="E69" s="21">
        <v>1</v>
      </c>
      <c r="F69" s="21" t="s">
        <v>230</v>
      </c>
      <c r="G69" s="21" t="s">
        <v>251</v>
      </c>
      <c r="H69" s="34">
        <v>52976304</v>
      </c>
      <c r="I69" s="21" t="s">
        <v>33</v>
      </c>
      <c r="J69" s="35">
        <v>45553</v>
      </c>
      <c r="K69" s="21">
        <v>4</v>
      </c>
      <c r="L69" s="24">
        <v>45674</v>
      </c>
      <c r="M69" s="21">
        <v>2</v>
      </c>
      <c r="N69" s="21">
        <v>6</v>
      </c>
      <c r="O69" s="33" t="s">
        <v>733</v>
      </c>
      <c r="P69" s="25" t="e">
        <f t="shared" si="1"/>
        <v>#VALUE!</v>
      </c>
      <c r="Q69" s="36" t="s">
        <v>787</v>
      </c>
      <c r="R69" s="28" t="s">
        <v>107</v>
      </c>
      <c r="S69" s="21"/>
      <c r="T69" s="21"/>
    </row>
    <row r="70" spans="1:20" s="1" customFormat="1" ht="21.95" customHeight="1" x14ac:dyDescent="0.25">
      <c r="A70" s="21" t="s">
        <v>26</v>
      </c>
      <c r="B70" s="21" t="s">
        <v>252</v>
      </c>
      <c r="C70" s="21" t="s">
        <v>155</v>
      </c>
      <c r="D70" s="21" t="s">
        <v>156</v>
      </c>
      <c r="E70" s="21">
        <v>1</v>
      </c>
      <c r="F70" s="21" t="s">
        <v>253</v>
      </c>
      <c r="G70" s="21" t="s">
        <v>254</v>
      </c>
      <c r="H70" s="34">
        <v>52799008</v>
      </c>
      <c r="I70" s="21" t="s">
        <v>33</v>
      </c>
      <c r="J70" s="35">
        <v>45553</v>
      </c>
      <c r="K70" s="21">
        <v>3</v>
      </c>
      <c r="L70" s="24">
        <v>45659</v>
      </c>
      <c r="M70" s="21">
        <v>1.7</v>
      </c>
      <c r="N70" s="21" t="s">
        <v>775</v>
      </c>
      <c r="O70" s="33" t="s">
        <v>718</v>
      </c>
      <c r="P70" s="25">
        <f t="shared" si="1"/>
        <v>9010000</v>
      </c>
      <c r="Q70" s="38">
        <v>27560000</v>
      </c>
      <c r="R70" s="28" t="s">
        <v>235</v>
      </c>
      <c r="S70" s="21"/>
      <c r="T70" s="21"/>
    </row>
    <row r="71" spans="1:20" s="1" customFormat="1" ht="21.95" customHeight="1" x14ac:dyDescent="0.25">
      <c r="A71" s="21" t="s">
        <v>26</v>
      </c>
      <c r="B71" s="21" t="s">
        <v>255</v>
      </c>
      <c r="C71" s="21" t="s">
        <v>155</v>
      </c>
      <c r="D71" s="21" t="s">
        <v>156</v>
      </c>
      <c r="E71" s="21">
        <v>1</v>
      </c>
      <c r="F71" s="21" t="s">
        <v>253</v>
      </c>
      <c r="G71" s="21" t="s">
        <v>256</v>
      </c>
      <c r="H71" s="34">
        <v>52356882</v>
      </c>
      <c r="I71" s="21" t="s">
        <v>33</v>
      </c>
      <c r="J71" s="23">
        <f>VLOOKUP(G71,[1]Hoja1!$B$1:$J$610,8,0)</f>
        <v>45364</v>
      </c>
      <c r="K71" s="21">
        <v>5</v>
      </c>
      <c r="L71" s="24">
        <v>45656</v>
      </c>
      <c r="M71" s="21">
        <v>1.7</v>
      </c>
      <c r="N71" s="21" t="s">
        <v>786</v>
      </c>
      <c r="O71" s="33" t="s">
        <v>718</v>
      </c>
      <c r="P71" s="25" t="e">
        <f t="shared" si="1"/>
        <v>#VALUE!</v>
      </c>
      <c r="Q71" s="36" t="s">
        <v>788</v>
      </c>
      <c r="R71" s="28" t="s">
        <v>235</v>
      </c>
      <c r="S71" s="21"/>
      <c r="T71" s="21"/>
    </row>
    <row r="72" spans="1:20" s="1" customFormat="1" ht="21.95" customHeight="1" x14ac:dyDescent="0.25">
      <c r="A72" s="21" t="s">
        <v>26</v>
      </c>
      <c r="B72" s="21" t="s">
        <v>257</v>
      </c>
      <c r="C72" s="21" t="s">
        <v>155</v>
      </c>
      <c r="D72" s="21" t="s">
        <v>156</v>
      </c>
      <c r="E72" s="21">
        <v>1</v>
      </c>
      <c r="F72" s="21" t="s">
        <v>258</v>
      </c>
      <c r="G72" s="21" t="s">
        <v>259</v>
      </c>
      <c r="H72" s="34">
        <v>7223805</v>
      </c>
      <c r="I72" s="21" t="s">
        <v>33</v>
      </c>
      <c r="J72" s="35">
        <v>45559</v>
      </c>
      <c r="K72" s="21">
        <v>3</v>
      </c>
      <c r="L72" s="24">
        <v>45665</v>
      </c>
      <c r="M72" s="21">
        <v>1.5</v>
      </c>
      <c r="N72" s="21" t="s">
        <v>774</v>
      </c>
      <c r="O72" s="33" t="s">
        <v>734</v>
      </c>
      <c r="P72" s="25">
        <f t="shared" si="1"/>
        <v>6750000</v>
      </c>
      <c r="Q72" s="38">
        <v>22500000</v>
      </c>
      <c r="R72" s="28" t="s">
        <v>260</v>
      </c>
      <c r="S72" s="21"/>
      <c r="T72" s="21"/>
    </row>
    <row r="73" spans="1:20" s="1" customFormat="1" ht="21.95" customHeight="1" x14ac:dyDescent="0.25">
      <c r="A73" s="21" t="s">
        <v>26</v>
      </c>
      <c r="B73" s="21" t="s">
        <v>261</v>
      </c>
      <c r="C73" s="21" t="s">
        <v>155</v>
      </c>
      <c r="D73" s="21" t="s">
        <v>156</v>
      </c>
      <c r="E73" s="21">
        <v>1</v>
      </c>
      <c r="F73" s="21" t="s">
        <v>253</v>
      </c>
      <c r="G73" s="21" t="s">
        <v>262</v>
      </c>
      <c r="H73" s="21">
        <f>VLOOKUP(G73,[1]Hoja1!$B$1:$E$610,2,0)</f>
        <v>79128526</v>
      </c>
      <c r="I73" s="21" t="s">
        <v>33</v>
      </c>
      <c r="J73" s="23">
        <f>VLOOKUP(G73,[1]Hoja1!$B$1:$J$610,8,0)</f>
        <v>45553</v>
      </c>
      <c r="K73" s="21">
        <v>5</v>
      </c>
      <c r="L73" s="24">
        <v>45659</v>
      </c>
      <c r="M73" s="21">
        <v>1.7</v>
      </c>
      <c r="N73" s="21" t="s">
        <v>786</v>
      </c>
      <c r="O73" s="33" t="s">
        <v>718</v>
      </c>
      <c r="P73" s="25" t="e">
        <f t="shared" si="1"/>
        <v>#VALUE!</v>
      </c>
      <c r="Q73" s="36" t="s">
        <v>788</v>
      </c>
      <c r="R73" s="28" t="s">
        <v>235</v>
      </c>
      <c r="S73" s="21"/>
      <c r="T73" s="21"/>
    </row>
    <row r="74" spans="1:20" s="1" customFormat="1" ht="21.95" customHeight="1" x14ac:dyDescent="0.25">
      <c r="A74" s="21" t="s">
        <v>26</v>
      </c>
      <c r="B74" s="21" t="s">
        <v>263</v>
      </c>
      <c r="C74" s="21" t="s">
        <v>155</v>
      </c>
      <c r="D74" s="21" t="s">
        <v>156</v>
      </c>
      <c r="E74" s="21">
        <v>1</v>
      </c>
      <c r="F74" s="21" t="s">
        <v>230</v>
      </c>
      <c r="G74" s="21" t="s">
        <v>264</v>
      </c>
      <c r="H74" s="21"/>
      <c r="I74" s="21" t="s">
        <v>33</v>
      </c>
      <c r="J74" s="23">
        <v>45553</v>
      </c>
      <c r="K74" s="21">
        <v>6</v>
      </c>
      <c r="L74" s="24">
        <v>45674</v>
      </c>
      <c r="M74" s="21">
        <v>2</v>
      </c>
      <c r="N74" s="21">
        <v>8</v>
      </c>
      <c r="O74" s="33" t="s">
        <v>721</v>
      </c>
      <c r="P74" s="25">
        <f t="shared" si="1"/>
        <v>5760000</v>
      </c>
      <c r="Q74" s="32">
        <v>17280000</v>
      </c>
      <c r="R74" s="28" t="s">
        <v>107</v>
      </c>
      <c r="S74" s="21"/>
      <c r="T74" s="21"/>
    </row>
    <row r="75" spans="1:20" s="1" customFormat="1" ht="21.95" customHeight="1" x14ac:dyDescent="0.25">
      <c r="A75" s="21" t="s">
        <v>26</v>
      </c>
      <c r="B75" s="21" t="s">
        <v>265</v>
      </c>
      <c r="C75" s="21" t="s">
        <v>155</v>
      </c>
      <c r="D75" s="21" t="s">
        <v>156</v>
      </c>
      <c r="E75" s="21">
        <v>1</v>
      </c>
      <c r="F75" s="21" t="s">
        <v>266</v>
      </c>
      <c r="G75" s="21" t="s">
        <v>267</v>
      </c>
      <c r="H75" s="34">
        <v>1085265170</v>
      </c>
      <c r="I75" s="21" t="s">
        <v>33</v>
      </c>
      <c r="J75" s="35">
        <v>45558</v>
      </c>
      <c r="K75" s="21">
        <v>3</v>
      </c>
      <c r="L75" s="24">
        <v>45663</v>
      </c>
      <c r="M75" s="21">
        <v>1</v>
      </c>
      <c r="N75" s="21">
        <v>4</v>
      </c>
      <c r="O75" s="33" t="s">
        <v>735</v>
      </c>
      <c r="P75" s="25">
        <f t="shared" si="1"/>
        <v>6000000</v>
      </c>
      <c r="Q75" s="32">
        <v>27000000</v>
      </c>
      <c r="R75" s="28" t="s">
        <v>268</v>
      </c>
      <c r="S75" s="21"/>
      <c r="T75" s="21"/>
    </row>
    <row r="76" spans="1:20" s="1" customFormat="1" ht="21.95" customHeight="1" x14ac:dyDescent="0.25">
      <c r="A76" s="21" t="s">
        <v>26</v>
      </c>
      <c r="B76" s="21" t="s">
        <v>269</v>
      </c>
      <c r="C76" s="21" t="s">
        <v>155</v>
      </c>
      <c r="D76" s="21" t="s">
        <v>156</v>
      </c>
      <c r="E76" s="21">
        <v>1</v>
      </c>
      <c r="F76" s="21" t="s">
        <v>230</v>
      </c>
      <c r="G76" s="21" t="s">
        <v>270</v>
      </c>
      <c r="H76" s="34">
        <v>1022982488</v>
      </c>
      <c r="I76" s="21" t="s">
        <v>33</v>
      </c>
      <c r="J76" s="42">
        <v>45554</v>
      </c>
      <c r="K76" s="21">
        <v>4</v>
      </c>
      <c r="L76" s="24">
        <v>45675</v>
      </c>
      <c r="M76" s="21">
        <v>1.5</v>
      </c>
      <c r="N76" s="21" t="s">
        <v>773</v>
      </c>
      <c r="O76" s="33" t="s">
        <v>733</v>
      </c>
      <c r="P76" s="25" t="e">
        <f t="shared" si="1"/>
        <v>#VALUE!</v>
      </c>
      <c r="Q76" s="36" t="s">
        <v>787</v>
      </c>
      <c r="R76" s="28" t="s">
        <v>107</v>
      </c>
      <c r="S76" s="21"/>
      <c r="T76" s="21"/>
    </row>
    <row r="77" spans="1:20" s="1" customFormat="1" ht="21.95" customHeight="1" x14ac:dyDescent="0.25">
      <c r="A77" s="21" t="s">
        <v>26</v>
      </c>
      <c r="B77" s="21" t="s">
        <v>271</v>
      </c>
      <c r="C77" s="21" t="s">
        <v>155</v>
      </c>
      <c r="D77" s="21" t="s">
        <v>156</v>
      </c>
      <c r="E77" s="21">
        <v>1</v>
      </c>
      <c r="F77" s="21" t="s">
        <v>272</v>
      </c>
      <c r="G77" s="21" t="s">
        <v>273</v>
      </c>
      <c r="H77" s="34">
        <v>79466403</v>
      </c>
      <c r="I77" s="21" t="s">
        <v>33</v>
      </c>
      <c r="J77" s="42">
        <v>45555</v>
      </c>
      <c r="K77" s="21">
        <v>3</v>
      </c>
      <c r="L77" s="24">
        <v>45692</v>
      </c>
      <c r="M77" s="21">
        <v>1.5</v>
      </c>
      <c r="N77" s="21" t="s">
        <v>774</v>
      </c>
      <c r="O77" s="33" t="s">
        <v>735</v>
      </c>
      <c r="P77" s="25">
        <f t="shared" si="1"/>
        <v>10500000</v>
      </c>
      <c r="Q77" s="38">
        <v>31500000</v>
      </c>
      <c r="R77" s="28" t="s">
        <v>274</v>
      </c>
      <c r="S77" s="21"/>
      <c r="T77" s="21"/>
    </row>
    <row r="78" spans="1:20" s="1" customFormat="1" ht="21.95" customHeight="1" x14ac:dyDescent="0.25">
      <c r="A78" s="21" t="s">
        <v>26</v>
      </c>
      <c r="B78" s="21" t="s">
        <v>275</v>
      </c>
      <c r="C78" s="21" t="s">
        <v>155</v>
      </c>
      <c r="D78" s="21" t="s">
        <v>156</v>
      </c>
      <c r="E78" s="21">
        <v>1</v>
      </c>
      <c r="F78" s="21" t="s">
        <v>253</v>
      </c>
      <c r="G78" s="21" t="s">
        <v>276</v>
      </c>
      <c r="H78" s="34">
        <v>51778675</v>
      </c>
      <c r="I78" s="21" t="s">
        <v>33</v>
      </c>
      <c r="J78" s="42">
        <v>45554</v>
      </c>
      <c r="K78" s="21">
        <v>3</v>
      </c>
      <c r="L78" s="24">
        <v>45659</v>
      </c>
      <c r="M78" s="21">
        <v>1.7</v>
      </c>
      <c r="N78" s="21" t="s">
        <v>775</v>
      </c>
      <c r="O78" s="33" t="s">
        <v>718</v>
      </c>
      <c r="P78" s="25">
        <f t="shared" si="1"/>
        <v>9010000</v>
      </c>
      <c r="Q78" s="38">
        <v>27560000</v>
      </c>
      <c r="R78" s="28" t="s">
        <v>235</v>
      </c>
      <c r="S78" s="21"/>
      <c r="T78" s="21"/>
    </row>
    <row r="79" spans="1:20" s="1" customFormat="1" ht="21.95" customHeight="1" x14ac:dyDescent="0.25">
      <c r="A79" s="21" t="s">
        <v>26</v>
      </c>
      <c r="B79" s="21" t="s">
        <v>277</v>
      </c>
      <c r="C79" s="21" t="s">
        <v>155</v>
      </c>
      <c r="D79" s="21" t="s">
        <v>156</v>
      </c>
      <c r="E79" s="21">
        <v>1</v>
      </c>
      <c r="F79" s="21" t="s">
        <v>278</v>
      </c>
      <c r="G79" s="21" t="s">
        <v>279</v>
      </c>
      <c r="H79" s="34">
        <v>80165942</v>
      </c>
      <c r="I79" s="21" t="s">
        <v>33</v>
      </c>
      <c r="J79" s="42">
        <v>45554</v>
      </c>
      <c r="K79" s="21">
        <v>3</v>
      </c>
      <c r="L79" s="24">
        <v>45659</v>
      </c>
      <c r="M79" s="21">
        <v>1.7</v>
      </c>
      <c r="N79" s="21" t="s">
        <v>775</v>
      </c>
      <c r="O79" s="33" t="s">
        <v>735</v>
      </c>
      <c r="P79" s="25">
        <f t="shared" si="1"/>
        <v>10200000</v>
      </c>
      <c r="Q79" s="38">
        <v>31200000</v>
      </c>
      <c r="R79" s="28" t="s">
        <v>280</v>
      </c>
      <c r="S79" s="21"/>
      <c r="T79" s="21"/>
    </row>
    <row r="80" spans="1:20" s="1" customFormat="1" ht="21.95" customHeight="1" x14ac:dyDescent="0.25">
      <c r="A80" s="21" t="s">
        <v>26</v>
      </c>
      <c r="B80" s="21" t="s">
        <v>281</v>
      </c>
      <c r="C80" s="21" t="s">
        <v>155</v>
      </c>
      <c r="D80" s="21" t="s">
        <v>156</v>
      </c>
      <c r="E80" s="21">
        <v>1</v>
      </c>
      <c r="F80" s="21" t="s">
        <v>282</v>
      </c>
      <c r="G80" s="21" t="s">
        <v>283</v>
      </c>
      <c r="H80" s="34"/>
      <c r="I80" s="21" t="s">
        <v>33</v>
      </c>
      <c r="J80" s="23" t="e">
        <f>VLOOKUP(G80,[1]Hoja1!$B$1:$J$610,8,0)</f>
        <v>#N/A</v>
      </c>
      <c r="K80" s="21">
        <v>3</v>
      </c>
      <c r="L80" s="24">
        <v>45661</v>
      </c>
      <c r="M80" s="21">
        <v>1</v>
      </c>
      <c r="N80" s="21">
        <v>4</v>
      </c>
      <c r="O80" s="33" t="s">
        <v>718</v>
      </c>
      <c r="P80" s="25">
        <f t="shared" si="1"/>
        <v>5300000</v>
      </c>
      <c r="Q80" s="38">
        <v>23850000</v>
      </c>
      <c r="R80" s="28" t="s">
        <v>284</v>
      </c>
      <c r="S80" s="21"/>
      <c r="T80" s="21"/>
    </row>
    <row r="81" spans="1:20" s="1" customFormat="1" ht="21.95" customHeight="1" x14ac:dyDescent="0.25">
      <c r="A81" s="21" t="s">
        <v>26</v>
      </c>
      <c r="B81" s="21" t="s">
        <v>285</v>
      </c>
      <c r="C81" s="21" t="s">
        <v>155</v>
      </c>
      <c r="D81" s="21" t="s">
        <v>156</v>
      </c>
      <c r="E81" s="21">
        <v>1</v>
      </c>
      <c r="F81" s="21" t="s">
        <v>286</v>
      </c>
      <c r="G81" s="21" t="s">
        <v>287</v>
      </c>
      <c r="H81" s="34">
        <v>53011487</v>
      </c>
      <c r="I81" s="21" t="s">
        <v>33</v>
      </c>
      <c r="J81" s="23">
        <f>VLOOKUP(G81,[1]Hoja1!$B$1:$J$610,8,0)</f>
        <v>45561</v>
      </c>
      <c r="K81" s="21" t="s">
        <v>772</v>
      </c>
      <c r="L81" s="24">
        <v>45667</v>
      </c>
      <c r="M81" s="21">
        <v>1</v>
      </c>
      <c r="N81" s="21" t="s">
        <v>774</v>
      </c>
      <c r="O81" s="33" t="s">
        <v>718</v>
      </c>
      <c r="P81" s="25">
        <f t="shared" si="1"/>
        <v>5300000</v>
      </c>
      <c r="Q81" s="38">
        <v>23850000</v>
      </c>
      <c r="R81" s="28" t="s">
        <v>288</v>
      </c>
      <c r="S81" s="21"/>
      <c r="T81" s="21"/>
    </row>
    <row r="82" spans="1:20" s="1" customFormat="1" ht="21.95" customHeight="1" x14ac:dyDescent="0.25">
      <c r="A82" s="21" t="s">
        <v>26</v>
      </c>
      <c r="B82" s="21" t="s">
        <v>289</v>
      </c>
      <c r="C82" s="21" t="s">
        <v>155</v>
      </c>
      <c r="D82" s="21" t="s">
        <v>156</v>
      </c>
      <c r="E82" s="21">
        <v>1</v>
      </c>
      <c r="F82" s="21" t="s">
        <v>290</v>
      </c>
      <c r="G82" s="21" t="s">
        <v>291</v>
      </c>
      <c r="H82" s="34">
        <v>1143829993</v>
      </c>
      <c r="I82" s="21" t="s">
        <v>33</v>
      </c>
      <c r="J82" s="42">
        <v>45558</v>
      </c>
      <c r="K82" s="21">
        <v>3</v>
      </c>
      <c r="L82" s="24">
        <v>45716</v>
      </c>
      <c r="M82" s="21">
        <v>1.7</v>
      </c>
      <c r="N82" s="21" t="s">
        <v>775</v>
      </c>
      <c r="O82" s="33" t="s">
        <v>718</v>
      </c>
      <c r="P82" s="25" t="e">
        <f t="shared" si="1"/>
        <v>#VALUE!</v>
      </c>
      <c r="Q82" s="36" t="s">
        <v>788</v>
      </c>
      <c r="R82" s="28" t="s">
        <v>188</v>
      </c>
      <c r="S82" s="21"/>
      <c r="T82" s="21"/>
    </row>
    <row r="83" spans="1:20" s="1" customFormat="1" ht="21.95" customHeight="1" x14ac:dyDescent="0.25">
      <c r="A83" s="21" t="s">
        <v>26</v>
      </c>
      <c r="B83" s="21" t="s">
        <v>292</v>
      </c>
      <c r="C83" s="21" t="s">
        <v>155</v>
      </c>
      <c r="D83" s="21" t="s">
        <v>156</v>
      </c>
      <c r="E83" s="21">
        <v>1</v>
      </c>
      <c r="F83" s="21" t="s">
        <v>293</v>
      </c>
      <c r="G83" s="21" t="s">
        <v>294</v>
      </c>
      <c r="H83" s="34">
        <v>53011487</v>
      </c>
      <c r="I83" s="21" t="s">
        <v>33</v>
      </c>
      <c r="J83" s="42">
        <v>45558</v>
      </c>
      <c r="K83" s="21">
        <v>3</v>
      </c>
      <c r="L83" s="24">
        <v>45664</v>
      </c>
      <c r="M83" s="21">
        <v>1.5</v>
      </c>
      <c r="N83" s="21" t="s">
        <v>774</v>
      </c>
      <c r="O83" s="33" t="s">
        <v>736</v>
      </c>
      <c r="P83" s="25">
        <f t="shared" si="1"/>
        <v>4275000</v>
      </c>
      <c r="Q83" s="38">
        <v>14250000</v>
      </c>
      <c r="R83" s="28" t="s">
        <v>295</v>
      </c>
      <c r="S83" s="21"/>
      <c r="T83" s="21"/>
    </row>
    <row r="84" spans="1:20" s="1" customFormat="1" ht="21.95" customHeight="1" x14ac:dyDescent="0.25">
      <c r="A84" s="21" t="s">
        <v>26</v>
      </c>
      <c r="B84" s="21" t="s">
        <v>296</v>
      </c>
      <c r="C84" s="21" t="s">
        <v>155</v>
      </c>
      <c r="D84" s="21" t="s">
        <v>156</v>
      </c>
      <c r="E84" s="21">
        <v>1</v>
      </c>
      <c r="F84" s="21" t="s">
        <v>297</v>
      </c>
      <c r="G84" s="21" t="s">
        <v>298</v>
      </c>
      <c r="H84" s="34">
        <v>1010190370</v>
      </c>
      <c r="I84" s="21" t="s">
        <v>33</v>
      </c>
      <c r="J84" s="23">
        <f>VLOOKUP(G84,[1]Hoja1!$B$1:$J$610,8,0)</f>
        <v>45558</v>
      </c>
      <c r="K84" s="21">
        <v>6</v>
      </c>
      <c r="L84" s="24">
        <v>45738</v>
      </c>
      <c r="M84" s="21">
        <v>2</v>
      </c>
      <c r="N84" s="21">
        <v>8</v>
      </c>
      <c r="O84" s="33" t="s">
        <v>722</v>
      </c>
      <c r="P84" s="25">
        <f t="shared" si="1"/>
        <v>5700000</v>
      </c>
      <c r="Q84" s="38">
        <v>17100000</v>
      </c>
      <c r="R84" s="28" t="s">
        <v>176</v>
      </c>
      <c r="S84" s="21"/>
      <c r="T84" s="21"/>
    </row>
    <row r="85" spans="1:20" s="1" customFormat="1" ht="21.95" customHeight="1" x14ac:dyDescent="0.25">
      <c r="A85" s="21" t="s">
        <v>26</v>
      </c>
      <c r="B85" s="21" t="s">
        <v>299</v>
      </c>
      <c r="C85" s="21" t="s">
        <v>155</v>
      </c>
      <c r="D85" s="21" t="s">
        <v>156</v>
      </c>
      <c r="E85" s="21">
        <v>1</v>
      </c>
      <c r="F85" s="21" t="s">
        <v>300</v>
      </c>
      <c r="G85" s="21" t="s">
        <v>301</v>
      </c>
      <c r="H85" s="34">
        <v>72050902</v>
      </c>
      <c r="I85" s="21" t="s">
        <v>33</v>
      </c>
      <c r="J85" s="23">
        <f>VLOOKUP(G85,[1]Hoja1!$B$1:$J$610,8,0)</f>
        <v>45357</v>
      </c>
      <c r="K85" s="21" t="s">
        <v>774</v>
      </c>
      <c r="L85" s="24">
        <v>45667</v>
      </c>
      <c r="M85" s="21">
        <v>1.5</v>
      </c>
      <c r="N85" s="21">
        <v>6</v>
      </c>
      <c r="O85" s="33" t="s">
        <v>718</v>
      </c>
      <c r="P85" s="25">
        <f t="shared" si="1"/>
        <v>7950000</v>
      </c>
      <c r="Q85" s="38">
        <v>26500000</v>
      </c>
      <c r="R85" s="28" t="s">
        <v>302</v>
      </c>
      <c r="S85" s="21"/>
      <c r="T85" s="21"/>
    </row>
    <row r="86" spans="1:20" s="1" customFormat="1" ht="21.95" customHeight="1" x14ac:dyDescent="0.25">
      <c r="A86" s="21" t="s">
        <v>26</v>
      </c>
      <c r="B86" s="21" t="s">
        <v>303</v>
      </c>
      <c r="C86" s="21" t="s">
        <v>155</v>
      </c>
      <c r="D86" s="21" t="s">
        <v>156</v>
      </c>
      <c r="E86" s="21">
        <v>1</v>
      </c>
      <c r="F86" s="21" t="s">
        <v>304</v>
      </c>
      <c r="G86" s="21" t="s">
        <v>305</v>
      </c>
      <c r="H86" s="34">
        <v>52047734</v>
      </c>
      <c r="I86" s="21" t="s">
        <v>33</v>
      </c>
      <c r="J86" s="23">
        <f>VLOOKUP(G86,[1]Hoja1!$B$1:$J$610,8,0)</f>
        <v>45567</v>
      </c>
      <c r="K86" s="21">
        <v>5</v>
      </c>
      <c r="L86" s="24">
        <v>45673</v>
      </c>
      <c r="M86" s="21">
        <v>1.7</v>
      </c>
      <c r="N86" s="21" t="s">
        <v>786</v>
      </c>
      <c r="O86" s="33" t="s">
        <v>718</v>
      </c>
      <c r="P86" s="25">
        <f t="shared" si="1"/>
        <v>9010000</v>
      </c>
      <c r="Q86" s="38">
        <v>27560000</v>
      </c>
      <c r="R86" s="28" t="s">
        <v>188</v>
      </c>
      <c r="S86" s="21"/>
      <c r="T86" s="21"/>
    </row>
    <row r="87" spans="1:20" s="1" customFormat="1" ht="21.95" customHeight="1" x14ac:dyDescent="0.25">
      <c r="A87" s="21" t="s">
        <v>26</v>
      </c>
      <c r="B87" s="21" t="s">
        <v>306</v>
      </c>
      <c r="C87" s="21" t="s">
        <v>155</v>
      </c>
      <c r="D87" s="21" t="s">
        <v>156</v>
      </c>
      <c r="E87" s="21">
        <v>1</v>
      </c>
      <c r="F87" s="21" t="s">
        <v>307</v>
      </c>
      <c r="G87" s="21" t="s">
        <v>308</v>
      </c>
      <c r="H87" s="34">
        <v>52783552</v>
      </c>
      <c r="I87" s="21" t="s">
        <v>33</v>
      </c>
      <c r="J87" s="23">
        <f>VLOOKUP(G87,[1]Hoja1!$B$1:$J$610,8,0)</f>
        <v>45372</v>
      </c>
      <c r="K87" s="21" t="s">
        <v>774</v>
      </c>
      <c r="L87" s="24">
        <v>45660</v>
      </c>
      <c r="M87" s="21">
        <v>1.5</v>
      </c>
      <c r="N87" s="21">
        <v>6</v>
      </c>
      <c r="O87" s="33" t="s">
        <v>737</v>
      </c>
      <c r="P87" s="25" t="e">
        <f t="shared" si="1"/>
        <v>#VALUE!</v>
      </c>
      <c r="Q87" s="36" t="s">
        <v>789</v>
      </c>
      <c r="R87" s="43" t="s">
        <v>309</v>
      </c>
      <c r="S87" s="21"/>
      <c r="T87" s="21"/>
    </row>
    <row r="88" spans="1:20" s="1" customFormat="1" ht="21.95" customHeight="1" x14ac:dyDescent="0.25">
      <c r="A88" s="21" t="s">
        <v>26</v>
      </c>
      <c r="B88" s="21" t="s">
        <v>310</v>
      </c>
      <c r="C88" s="21" t="s">
        <v>155</v>
      </c>
      <c r="D88" s="21" t="s">
        <v>156</v>
      </c>
      <c r="E88" s="21">
        <v>1</v>
      </c>
      <c r="F88" s="21" t="s">
        <v>311</v>
      </c>
      <c r="G88" s="21" t="s">
        <v>312</v>
      </c>
      <c r="H88" s="34">
        <v>1010229901</v>
      </c>
      <c r="I88" s="21" t="s">
        <v>33</v>
      </c>
      <c r="J88" s="23">
        <f>VLOOKUP(G88,[1]Hoja1!$B$1:$J$610,8,0)</f>
        <v>45562</v>
      </c>
      <c r="K88" s="21" t="s">
        <v>772</v>
      </c>
      <c r="L88" s="24">
        <v>45668</v>
      </c>
      <c r="M88" s="21">
        <v>1</v>
      </c>
      <c r="N88" s="21" t="s">
        <v>774</v>
      </c>
      <c r="O88" s="33" t="s">
        <v>738</v>
      </c>
      <c r="P88" s="25">
        <f t="shared" si="1"/>
        <v>5600000</v>
      </c>
      <c r="Q88" s="38">
        <v>25200000</v>
      </c>
      <c r="R88" s="28" t="s">
        <v>313</v>
      </c>
      <c r="S88" s="21"/>
      <c r="T88" s="21"/>
    </row>
    <row r="89" spans="1:20" s="1" customFormat="1" ht="21.95" customHeight="1" x14ac:dyDescent="0.25">
      <c r="A89" s="21" t="s">
        <v>26</v>
      </c>
      <c r="B89" s="21" t="s">
        <v>314</v>
      </c>
      <c r="C89" s="21" t="s">
        <v>155</v>
      </c>
      <c r="D89" s="21" t="s">
        <v>156</v>
      </c>
      <c r="E89" s="21">
        <v>1</v>
      </c>
      <c r="F89" s="21" t="s">
        <v>315</v>
      </c>
      <c r="G89" s="21" t="s">
        <v>316</v>
      </c>
      <c r="H89" s="34">
        <v>40179305</v>
      </c>
      <c r="I89" s="21" t="s">
        <v>33</v>
      </c>
      <c r="J89" s="24">
        <v>45575</v>
      </c>
      <c r="K89" s="21" t="s">
        <v>772</v>
      </c>
      <c r="L89" s="24">
        <v>45681</v>
      </c>
      <c r="M89" s="21">
        <v>1.5</v>
      </c>
      <c r="N89" s="21">
        <v>5</v>
      </c>
      <c r="O89" s="38">
        <v>9975000</v>
      </c>
      <c r="P89" s="25">
        <f t="shared" si="1"/>
        <v>4275000</v>
      </c>
      <c r="Q89" s="38">
        <v>14250000</v>
      </c>
      <c r="R89" s="28" t="s">
        <v>317</v>
      </c>
      <c r="S89" s="21"/>
      <c r="T89" s="21"/>
    </row>
    <row r="90" spans="1:20" s="1" customFormat="1" ht="21.95" customHeight="1" x14ac:dyDescent="0.25">
      <c r="A90" s="21" t="s">
        <v>26</v>
      </c>
      <c r="B90" s="21" t="s">
        <v>318</v>
      </c>
      <c r="C90" s="21" t="s">
        <v>155</v>
      </c>
      <c r="D90" s="21" t="s">
        <v>156</v>
      </c>
      <c r="E90" s="21">
        <v>1</v>
      </c>
      <c r="F90" s="21" t="s">
        <v>319</v>
      </c>
      <c r="G90" s="21" t="s">
        <v>320</v>
      </c>
      <c r="H90" s="34">
        <v>1010206761</v>
      </c>
      <c r="I90" s="21" t="s">
        <v>33</v>
      </c>
      <c r="J90" s="23">
        <f>VLOOKUP(G90,[1]Hoja1!$B$1:$J$610,8,0)</f>
        <v>45359</v>
      </c>
      <c r="K90" s="21">
        <v>5</v>
      </c>
      <c r="L90" s="24">
        <v>45657</v>
      </c>
      <c r="M90" s="21">
        <v>2</v>
      </c>
      <c r="N90" s="21">
        <v>7</v>
      </c>
      <c r="O90" s="33" t="s">
        <v>738</v>
      </c>
      <c r="P90" s="25">
        <f t="shared" si="1"/>
        <v>8400000</v>
      </c>
      <c r="Q90" s="38">
        <v>28000000</v>
      </c>
      <c r="R90" s="28" t="s">
        <v>321</v>
      </c>
      <c r="S90" s="21"/>
      <c r="T90" s="21"/>
    </row>
    <row r="91" spans="1:20" s="1" customFormat="1" ht="21.95" customHeight="1" x14ac:dyDescent="0.25">
      <c r="A91" s="21" t="s">
        <v>26</v>
      </c>
      <c r="B91" s="21" t="s">
        <v>322</v>
      </c>
      <c r="C91" s="21" t="s">
        <v>155</v>
      </c>
      <c r="D91" s="21" t="s">
        <v>156</v>
      </c>
      <c r="E91" s="21">
        <v>1</v>
      </c>
      <c r="F91" s="21" t="s">
        <v>323</v>
      </c>
      <c r="G91" s="21" t="s">
        <v>324</v>
      </c>
      <c r="H91" s="21">
        <f>VLOOKUP(G91,[1]Hoja1!$B$1:$E$610,2,0)</f>
        <v>1026569552</v>
      </c>
      <c r="I91" s="21" t="s">
        <v>33</v>
      </c>
      <c r="J91" s="23">
        <f>VLOOKUP(G91,[1]Hoja1!$B$1:$J$610,8,0)</f>
        <v>45348</v>
      </c>
      <c r="K91" s="21">
        <v>3</v>
      </c>
      <c r="L91" s="24">
        <v>45657</v>
      </c>
      <c r="M91" s="21">
        <v>1.5</v>
      </c>
      <c r="N91" s="21" t="s">
        <v>774</v>
      </c>
      <c r="O91" s="33" t="s">
        <v>739</v>
      </c>
      <c r="P91" s="25">
        <f t="shared" si="1"/>
        <v>5775000</v>
      </c>
      <c r="Q91" s="38">
        <v>19250000</v>
      </c>
      <c r="R91" s="28" t="s">
        <v>325</v>
      </c>
      <c r="S91" s="21"/>
      <c r="T91" s="21"/>
    </row>
    <row r="92" spans="1:20" s="1" customFormat="1" ht="21.95" customHeight="1" x14ac:dyDescent="0.25">
      <c r="A92" s="21" t="s">
        <v>26</v>
      </c>
      <c r="B92" s="21" t="s">
        <v>326</v>
      </c>
      <c r="C92" s="21" t="s">
        <v>155</v>
      </c>
      <c r="D92" s="21" t="s">
        <v>156</v>
      </c>
      <c r="E92" s="21">
        <v>1</v>
      </c>
      <c r="F92" s="21" t="s">
        <v>327</v>
      </c>
      <c r="G92" s="21" t="s">
        <v>328</v>
      </c>
      <c r="H92" s="34">
        <v>80152890</v>
      </c>
      <c r="I92" s="21" t="s">
        <v>33</v>
      </c>
      <c r="J92" s="23">
        <v>45566</v>
      </c>
      <c r="K92" s="21">
        <v>3</v>
      </c>
      <c r="L92" s="24">
        <v>45657</v>
      </c>
      <c r="M92" s="21">
        <v>1.7</v>
      </c>
      <c r="N92" s="21" t="s">
        <v>775</v>
      </c>
      <c r="O92" s="33" t="s">
        <v>718</v>
      </c>
      <c r="P92" s="25">
        <f t="shared" si="1"/>
        <v>9010000</v>
      </c>
      <c r="Q92" s="38">
        <v>27560000</v>
      </c>
      <c r="R92" s="28" t="s">
        <v>329</v>
      </c>
      <c r="S92" s="21"/>
      <c r="T92" s="21"/>
    </row>
    <row r="93" spans="1:20" s="1" customFormat="1" ht="21.95" customHeight="1" x14ac:dyDescent="0.25">
      <c r="A93" s="21" t="s">
        <v>26</v>
      </c>
      <c r="B93" s="21" t="s">
        <v>330</v>
      </c>
      <c r="C93" s="21" t="s">
        <v>155</v>
      </c>
      <c r="D93" s="21" t="s">
        <v>156</v>
      </c>
      <c r="E93" s="21">
        <v>1</v>
      </c>
      <c r="F93" s="21" t="s">
        <v>327</v>
      </c>
      <c r="G93" s="21" t="s">
        <v>331</v>
      </c>
      <c r="H93" s="34">
        <v>1010190370</v>
      </c>
      <c r="I93" s="21" t="s">
        <v>33</v>
      </c>
      <c r="J93" s="23">
        <v>45569</v>
      </c>
      <c r="K93" s="21">
        <v>3</v>
      </c>
      <c r="L93" s="24">
        <v>45657</v>
      </c>
      <c r="M93" s="21">
        <v>1.5</v>
      </c>
      <c r="N93" s="21" t="s">
        <v>774</v>
      </c>
      <c r="O93" s="33" t="s">
        <v>718</v>
      </c>
      <c r="P93" s="25">
        <f t="shared" si="1"/>
        <v>7950000</v>
      </c>
      <c r="Q93" s="32">
        <v>26500000</v>
      </c>
      <c r="R93" s="28" t="s">
        <v>332</v>
      </c>
      <c r="S93" s="21"/>
      <c r="T93" s="21"/>
    </row>
    <row r="94" spans="1:20" s="1" customFormat="1" ht="21.95" customHeight="1" x14ac:dyDescent="0.25">
      <c r="A94" s="21" t="s">
        <v>26</v>
      </c>
      <c r="B94" s="21" t="s">
        <v>333</v>
      </c>
      <c r="C94" s="21" t="s">
        <v>155</v>
      </c>
      <c r="D94" s="21" t="s">
        <v>156</v>
      </c>
      <c r="E94" s="21">
        <v>1</v>
      </c>
      <c r="F94" s="21" t="s">
        <v>327</v>
      </c>
      <c r="G94" s="21" t="s">
        <v>334</v>
      </c>
      <c r="H94" s="34">
        <v>72050902</v>
      </c>
      <c r="I94" s="21" t="s">
        <v>33</v>
      </c>
      <c r="J94" s="42">
        <v>45568</v>
      </c>
      <c r="K94" s="21">
        <v>3</v>
      </c>
      <c r="L94" s="24">
        <v>45673</v>
      </c>
      <c r="M94" s="21">
        <v>1.7</v>
      </c>
      <c r="N94" s="21" t="s">
        <v>775</v>
      </c>
      <c r="O94" s="33" t="s">
        <v>718</v>
      </c>
      <c r="P94" s="25">
        <f t="shared" si="1"/>
        <v>9010000</v>
      </c>
      <c r="Q94" s="38">
        <v>27560000</v>
      </c>
      <c r="R94" s="28" t="s">
        <v>335</v>
      </c>
      <c r="S94" s="21"/>
      <c r="T94" s="21"/>
    </row>
    <row r="95" spans="1:20" s="1" customFormat="1" ht="21.95" customHeight="1" x14ac:dyDescent="0.25">
      <c r="A95" s="21" t="s">
        <v>26</v>
      </c>
      <c r="B95" s="21" t="s">
        <v>336</v>
      </c>
      <c r="C95" s="21" t="s">
        <v>155</v>
      </c>
      <c r="D95" s="21" t="s">
        <v>156</v>
      </c>
      <c r="E95" s="21">
        <v>1</v>
      </c>
      <c r="F95" s="21" t="s">
        <v>327</v>
      </c>
      <c r="G95" s="21" t="s">
        <v>337</v>
      </c>
      <c r="H95" s="34">
        <v>52047734</v>
      </c>
      <c r="I95" s="21" t="s">
        <v>33</v>
      </c>
      <c r="J95" s="42">
        <v>45569</v>
      </c>
      <c r="K95" s="21">
        <v>3</v>
      </c>
      <c r="L95" s="24">
        <v>45675</v>
      </c>
      <c r="M95" s="21">
        <v>1.7</v>
      </c>
      <c r="N95" s="21" t="s">
        <v>775</v>
      </c>
      <c r="O95" s="33" t="s">
        <v>718</v>
      </c>
      <c r="P95" s="25">
        <f t="shared" si="1"/>
        <v>9010000</v>
      </c>
      <c r="Q95" s="38">
        <v>27560000</v>
      </c>
      <c r="R95" s="28" t="s">
        <v>335</v>
      </c>
      <c r="S95" s="21"/>
      <c r="T95" s="21"/>
    </row>
    <row r="96" spans="1:20" s="1" customFormat="1" ht="21.95" customHeight="1" x14ac:dyDescent="0.25">
      <c r="A96" s="21" t="s">
        <v>26</v>
      </c>
      <c r="B96" s="21" t="s">
        <v>338</v>
      </c>
      <c r="C96" s="21" t="s">
        <v>155</v>
      </c>
      <c r="D96" s="21" t="s">
        <v>156</v>
      </c>
      <c r="E96" s="21">
        <v>1</v>
      </c>
      <c r="F96" s="21" t="s">
        <v>339</v>
      </c>
      <c r="G96" s="21" t="s">
        <v>340</v>
      </c>
      <c r="H96" s="34">
        <v>52783552</v>
      </c>
      <c r="I96" s="21" t="s">
        <v>33</v>
      </c>
      <c r="J96" s="23">
        <f>VLOOKUP(G96,[1]Hoja1!$B$1:$J$610,8,0)</f>
        <v>45568</v>
      </c>
      <c r="K96" s="21" t="s">
        <v>772</v>
      </c>
      <c r="L96" s="24">
        <v>45675</v>
      </c>
      <c r="M96" s="21">
        <v>1.7</v>
      </c>
      <c r="N96" s="21" t="s">
        <v>783</v>
      </c>
      <c r="O96" s="33" t="s">
        <v>736</v>
      </c>
      <c r="P96" s="25">
        <f t="shared" si="1"/>
        <v>4845000</v>
      </c>
      <c r="Q96" s="38">
        <v>14820000</v>
      </c>
      <c r="R96" s="28" t="s">
        <v>341</v>
      </c>
      <c r="S96" s="21"/>
      <c r="T96" s="21"/>
    </row>
    <row r="97" spans="1:20" s="1" customFormat="1" ht="21.95" customHeight="1" x14ac:dyDescent="0.25">
      <c r="A97" s="21" t="s">
        <v>26</v>
      </c>
      <c r="B97" s="21" t="s">
        <v>342</v>
      </c>
      <c r="C97" s="21" t="s">
        <v>155</v>
      </c>
      <c r="D97" s="21" t="s">
        <v>156</v>
      </c>
      <c r="E97" s="21">
        <v>1</v>
      </c>
      <c r="F97" s="21" t="s">
        <v>343</v>
      </c>
      <c r="G97" s="21" t="s">
        <v>344</v>
      </c>
      <c r="H97" s="34">
        <v>52783552</v>
      </c>
      <c r="I97" s="21" t="s">
        <v>33</v>
      </c>
      <c r="J97" s="23">
        <v>45568</v>
      </c>
      <c r="K97" s="21">
        <v>3</v>
      </c>
      <c r="L97" s="24">
        <v>45674</v>
      </c>
      <c r="M97" s="21">
        <v>1.5</v>
      </c>
      <c r="N97" s="21" t="s">
        <v>774</v>
      </c>
      <c r="O97" s="33" t="s">
        <v>718</v>
      </c>
      <c r="P97" s="25">
        <f t="shared" si="1"/>
        <v>7950000</v>
      </c>
      <c r="Q97" s="38">
        <v>26500000</v>
      </c>
      <c r="R97" s="28" t="s">
        <v>345</v>
      </c>
      <c r="S97" s="21"/>
      <c r="T97" s="21"/>
    </row>
    <row r="98" spans="1:20" s="1" customFormat="1" ht="21.95" customHeight="1" x14ac:dyDescent="0.25">
      <c r="A98" s="21" t="s">
        <v>26</v>
      </c>
      <c r="B98" s="21" t="s">
        <v>346</v>
      </c>
      <c r="C98" s="21" t="s">
        <v>155</v>
      </c>
      <c r="D98" s="21" t="s">
        <v>156</v>
      </c>
      <c r="E98" s="21">
        <v>1</v>
      </c>
      <c r="F98" s="21" t="s">
        <v>347</v>
      </c>
      <c r="G98" s="21" t="s">
        <v>348</v>
      </c>
      <c r="H98" s="34">
        <v>1010229901</v>
      </c>
      <c r="I98" s="21" t="s">
        <v>33</v>
      </c>
      <c r="J98" s="23">
        <v>45610</v>
      </c>
      <c r="K98" s="21">
        <v>3</v>
      </c>
      <c r="L98" s="24">
        <v>45729</v>
      </c>
      <c r="M98" s="21">
        <v>1</v>
      </c>
      <c r="N98" s="21">
        <v>4</v>
      </c>
      <c r="O98" s="33" t="s">
        <v>740</v>
      </c>
      <c r="P98" s="25">
        <f t="shared" si="1"/>
        <v>5600000</v>
      </c>
      <c r="Q98" s="38">
        <v>22400000</v>
      </c>
      <c r="R98" s="28" t="s">
        <v>349</v>
      </c>
      <c r="S98" s="21"/>
      <c r="T98" s="21"/>
    </row>
    <row r="99" spans="1:20" s="1" customFormat="1" ht="21.95" customHeight="1" x14ac:dyDescent="0.25">
      <c r="A99" s="21" t="s">
        <v>26</v>
      </c>
      <c r="B99" s="21" t="s">
        <v>350</v>
      </c>
      <c r="C99" s="21" t="s">
        <v>155</v>
      </c>
      <c r="D99" s="21" t="s">
        <v>156</v>
      </c>
      <c r="E99" s="21">
        <v>1</v>
      </c>
      <c r="F99" s="21" t="s">
        <v>351</v>
      </c>
      <c r="G99" s="21" t="s">
        <v>352</v>
      </c>
      <c r="H99" s="21">
        <f>VLOOKUP(G99,[1]Hoja1!$B$1:$E$610,2,0)</f>
        <v>79319302</v>
      </c>
      <c r="I99" s="21" t="s">
        <v>33</v>
      </c>
      <c r="J99" s="23">
        <f>VLOOKUP(G99,[1]Hoja1!$B$1:$J$610,8,0)</f>
        <v>45364</v>
      </c>
      <c r="K99" s="21">
        <v>5</v>
      </c>
      <c r="L99" s="24">
        <v>45671</v>
      </c>
      <c r="M99" s="21">
        <v>1.4</v>
      </c>
      <c r="N99" s="21" t="s">
        <v>790</v>
      </c>
      <c r="O99" s="33" t="s">
        <v>718</v>
      </c>
      <c r="P99" s="25">
        <f t="shared" si="1"/>
        <v>7420000</v>
      </c>
      <c r="Q99" s="38">
        <v>25970000</v>
      </c>
      <c r="R99" s="28" t="s">
        <v>353</v>
      </c>
      <c r="S99" s="21"/>
      <c r="T99" s="21"/>
    </row>
    <row r="100" spans="1:20" s="1" customFormat="1" ht="21.95" customHeight="1" x14ac:dyDescent="0.25">
      <c r="A100" s="21" t="s">
        <v>26</v>
      </c>
      <c r="B100" s="21" t="s">
        <v>354</v>
      </c>
      <c r="C100" s="21" t="s">
        <v>155</v>
      </c>
      <c r="D100" s="21" t="s">
        <v>156</v>
      </c>
      <c r="E100" s="21">
        <v>1</v>
      </c>
      <c r="F100" s="21" t="s">
        <v>355</v>
      </c>
      <c r="G100" s="21" t="s">
        <v>356</v>
      </c>
      <c r="H100" s="21">
        <f>VLOOKUP(G100,[1]Hoja1!$B$1:$E$610,2,0)</f>
        <v>79400363</v>
      </c>
      <c r="I100" s="21" t="s">
        <v>33</v>
      </c>
      <c r="J100" s="23">
        <f>VLOOKUP(G100,[1]Hoja1!$B$1:$J$610,8,0)</f>
        <v>45404</v>
      </c>
      <c r="K100" s="21">
        <v>5</v>
      </c>
      <c r="L100" s="24">
        <v>45657</v>
      </c>
      <c r="M100" s="21">
        <v>1.7</v>
      </c>
      <c r="N100" s="21" t="s">
        <v>786</v>
      </c>
      <c r="O100" s="33" t="s">
        <v>741</v>
      </c>
      <c r="P100" s="25">
        <f t="shared" si="1"/>
        <v>5695000</v>
      </c>
      <c r="Q100" s="38">
        <v>17420000</v>
      </c>
      <c r="R100" s="28" t="s">
        <v>357</v>
      </c>
      <c r="S100" s="21"/>
      <c r="T100" s="21"/>
    </row>
    <row r="101" spans="1:20" s="1" customFormat="1" ht="21.95" customHeight="1" x14ac:dyDescent="0.25">
      <c r="A101" s="21" t="s">
        <v>26</v>
      </c>
      <c r="B101" s="21" t="s">
        <v>358</v>
      </c>
      <c r="C101" s="21" t="s">
        <v>155</v>
      </c>
      <c r="D101" s="21" t="s">
        <v>156</v>
      </c>
      <c r="E101" s="21">
        <v>1</v>
      </c>
      <c r="F101" s="21" t="s">
        <v>359</v>
      </c>
      <c r="G101" s="21" t="s">
        <v>360</v>
      </c>
      <c r="H101" s="34">
        <v>1121832284</v>
      </c>
      <c r="I101" s="21" t="s">
        <v>33</v>
      </c>
      <c r="J101" s="23" t="e">
        <f>VLOOKUP(G101,[1]Hoja1!$B$1:$J$610,8,0)</f>
        <v>#N/A</v>
      </c>
      <c r="K101" s="21">
        <v>3</v>
      </c>
      <c r="L101" s="24">
        <v>45673</v>
      </c>
      <c r="M101" s="21">
        <v>1.7</v>
      </c>
      <c r="N101" s="21" t="s">
        <v>775</v>
      </c>
      <c r="O101" s="33" t="s">
        <v>735</v>
      </c>
      <c r="P101" s="25">
        <f t="shared" si="1"/>
        <v>10200000</v>
      </c>
      <c r="Q101" s="38">
        <v>31200000</v>
      </c>
      <c r="R101" s="28" t="s">
        <v>280</v>
      </c>
      <c r="S101" s="21"/>
      <c r="T101" s="21"/>
    </row>
    <row r="102" spans="1:20" s="1" customFormat="1" ht="21.95" customHeight="1" x14ac:dyDescent="0.25">
      <c r="A102" s="21" t="s">
        <v>26</v>
      </c>
      <c r="B102" s="21" t="s">
        <v>361</v>
      </c>
      <c r="C102" s="21" t="s">
        <v>155</v>
      </c>
      <c r="D102" s="21" t="s">
        <v>156</v>
      </c>
      <c r="E102" s="21">
        <v>1</v>
      </c>
      <c r="F102" s="21" t="s">
        <v>362</v>
      </c>
      <c r="G102" s="21" t="s">
        <v>363</v>
      </c>
      <c r="H102" s="21">
        <f>VLOOKUP(G102,[1]Hoja1!$B$1:$E$610,2,0)</f>
        <v>1010175749</v>
      </c>
      <c r="I102" s="21" t="s">
        <v>33</v>
      </c>
      <c r="J102" s="23">
        <f>VLOOKUP(G102,[1]Hoja1!$B$1:$J$610,8,0)</f>
        <v>45575</v>
      </c>
      <c r="K102" s="21">
        <v>3</v>
      </c>
      <c r="L102" s="24">
        <v>45666</v>
      </c>
      <c r="M102" s="21">
        <v>1</v>
      </c>
      <c r="N102" s="21">
        <v>4</v>
      </c>
      <c r="O102" s="33" t="s">
        <v>728</v>
      </c>
      <c r="P102" s="25">
        <f t="shared" si="1"/>
        <v>3350000</v>
      </c>
      <c r="Q102" s="38">
        <v>13400000</v>
      </c>
      <c r="R102" s="28" t="s">
        <v>364</v>
      </c>
      <c r="S102" s="21"/>
      <c r="T102" s="21"/>
    </row>
    <row r="103" spans="1:20" s="1" customFormat="1" ht="21.95" customHeight="1" x14ac:dyDescent="0.25">
      <c r="A103" s="21" t="s">
        <v>26</v>
      </c>
      <c r="B103" s="21" t="s">
        <v>365</v>
      </c>
      <c r="C103" s="21" t="s">
        <v>155</v>
      </c>
      <c r="D103" s="21" t="s">
        <v>156</v>
      </c>
      <c r="E103" s="21">
        <v>1</v>
      </c>
      <c r="F103" s="21" t="s">
        <v>366</v>
      </c>
      <c r="G103" s="21" t="s">
        <v>367</v>
      </c>
      <c r="H103" s="21">
        <f>VLOOKUP(G103,[1]Hoja1!$B$1:$E$610,2,0)</f>
        <v>79729538</v>
      </c>
      <c r="I103" s="21" t="s">
        <v>33</v>
      </c>
      <c r="J103" s="23">
        <f>VLOOKUP(G103,[1]Hoja1!$B$1:$J$610,8,0)</f>
        <v>45569</v>
      </c>
      <c r="K103" s="21" t="s">
        <v>772</v>
      </c>
      <c r="L103" s="24">
        <v>45675</v>
      </c>
      <c r="M103" s="21">
        <v>1.5</v>
      </c>
      <c r="N103" s="21">
        <v>5</v>
      </c>
      <c r="O103" s="33" t="s">
        <v>718</v>
      </c>
      <c r="P103" s="25">
        <f t="shared" si="1"/>
        <v>7950000</v>
      </c>
      <c r="Q103" s="38">
        <v>26500000</v>
      </c>
      <c r="R103" s="28" t="s">
        <v>335</v>
      </c>
      <c r="S103" s="21"/>
      <c r="T103" s="21"/>
    </row>
    <row r="104" spans="1:20" s="1" customFormat="1" ht="21.95" customHeight="1" x14ac:dyDescent="0.25">
      <c r="A104" s="21" t="s">
        <v>26</v>
      </c>
      <c r="B104" s="21" t="s">
        <v>368</v>
      </c>
      <c r="C104" s="21" t="s">
        <v>155</v>
      </c>
      <c r="D104" s="21" t="s">
        <v>156</v>
      </c>
      <c r="E104" s="21">
        <v>1</v>
      </c>
      <c r="F104" s="21" t="s">
        <v>369</v>
      </c>
      <c r="G104" s="21" t="s">
        <v>370</v>
      </c>
      <c r="H104" s="34">
        <v>1010206761</v>
      </c>
      <c r="I104" s="21" t="s">
        <v>33</v>
      </c>
      <c r="J104" s="23">
        <v>45576</v>
      </c>
      <c r="K104" s="21">
        <v>3</v>
      </c>
      <c r="L104" s="24">
        <v>45682</v>
      </c>
      <c r="M104" s="21">
        <v>1.5</v>
      </c>
      <c r="N104" s="21" t="s">
        <v>774</v>
      </c>
      <c r="O104" s="33" t="s">
        <v>718</v>
      </c>
      <c r="P104" s="25">
        <f t="shared" si="1"/>
        <v>7950000</v>
      </c>
      <c r="Q104" s="38">
        <v>26500000</v>
      </c>
      <c r="R104" s="28" t="s">
        <v>371</v>
      </c>
      <c r="S104" s="21"/>
      <c r="T104" s="21"/>
    </row>
    <row r="105" spans="1:20" s="1" customFormat="1" ht="21.95" customHeight="1" x14ac:dyDescent="0.25">
      <c r="A105" s="21" t="s">
        <v>26</v>
      </c>
      <c r="B105" s="21" t="s">
        <v>372</v>
      </c>
      <c r="C105" s="21" t="s">
        <v>155</v>
      </c>
      <c r="D105" s="21" t="s">
        <v>156</v>
      </c>
      <c r="E105" s="21">
        <v>1</v>
      </c>
      <c r="F105" s="21" t="s">
        <v>373</v>
      </c>
      <c r="G105" s="21" t="s">
        <v>374</v>
      </c>
      <c r="H105" s="21">
        <f>VLOOKUP(G105,[1]Hoja1!$B$1:$E$610,2,0)</f>
        <v>1061747977</v>
      </c>
      <c r="I105" s="21" t="s">
        <v>33</v>
      </c>
      <c r="J105" s="23">
        <f>VLOOKUP(G105,[1]Hoja1!$B$1:$J$610,8,0)</f>
        <v>45481</v>
      </c>
      <c r="K105" s="21">
        <v>3</v>
      </c>
      <c r="L105" s="24">
        <v>45666</v>
      </c>
      <c r="M105" s="21" t="s">
        <v>375</v>
      </c>
      <c r="N105" s="21" t="s">
        <v>774</v>
      </c>
      <c r="O105" s="33" t="s">
        <v>742</v>
      </c>
      <c r="P105" s="25">
        <f t="shared" si="1"/>
        <v>5775000</v>
      </c>
      <c r="Q105" s="38">
        <v>17325000</v>
      </c>
      <c r="R105" s="28" t="s">
        <v>376</v>
      </c>
      <c r="S105" s="21"/>
      <c r="T105" s="21"/>
    </row>
    <row r="106" spans="1:20" s="1" customFormat="1" ht="21.95" customHeight="1" x14ac:dyDescent="0.25">
      <c r="A106" s="21" t="s">
        <v>26</v>
      </c>
      <c r="B106" s="21" t="s">
        <v>377</v>
      </c>
      <c r="C106" s="21" t="s">
        <v>155</v>
      </c>
      <c r="D106" s="21" t="s">
        <v>156</v>
      </c>
      <c r="E106" s="21">
        <v>1</v>
      </c>
      <c r="F106" s="21" t="s">
        <v>378</v>
      </c>
      <c r="G106" s="21" t="s">
        <v>379</v>
      </c>
      <c r="H106" s="34">
        <v>13616056</v>
      </c>
      <c r="I106" s="21" t="s">
        <v>33</v>
      </c>
      <c r="J106" s="23" t="e">
        <f>VLOOKUP(G106,[1]Hoja1!$B$1:$J$610,8,0)</f>
        <v>#N/A</v>
      </c>
      <c r="K106" s="21" t="s">
        <v>774</v>
      </c>
      <c r="L106" s="24">
        <v>45689</v>
      </c>
      <c r="M106" s="21">
        <v>1.5</v>
      </c>
      <c r="N106" s="21">
        <v>6</v>
      </c>
      <c r="O106" s="33" t="s">
        <v>720</v>
      </c>
      <c r="P106" s="25">
        <f t="shared" si="1"/>
        <v>0</v>
      </c>
      <c r="Q106" s="38">
        <v>12825000</v>
      </c>
      <c r="R106" s="28" t="s">
        <v>380</v>
      </c>
      <c r="S106" s="21"/>
      <c r="T106" s="21"/>
    </row>
    <row r="107" spans="1:20" s="1" customFormat="1" ht="21.95" customHeight="1" x14ac:dyDescent="0.25">
      <c r="A107" s="21" t="s">
        <v>26</v>
      </c>
      <c r="B107" s="21" t="s">
        <v>381</v>
      </c>
      <c r="C107" s="21" t="s">
        <v>155</v>
      </c>
      <c r="D107" s="21" t="s">
        <v>156</v>
      </c>
      <c r="E107" s="21">
        <v>1</v>
      </c>
      <c r="F107" s="21" t="s">
        <v>382</v>
      </c>
      <c r="G107" s="21" t="s">
        <v>383</v>
      </c>
      <c r="H107" s="21">
        <f>VLOOKUP(G107,[1]Hoja1!$B$1:$E$610,2,0)</f>
        <v>1023902965</v>
      </c>
      <c r="I107" s="21" t="s">
        <v>33</v>
      </c>
      <c r="J107" s="23">
        <f>VLOOKUP(G107,[1]Hoja1!$B$1:$J$610,8,0)</f>
        <v>45588</v>
      </c>
      <c r="K107" s="21" t="s">
        <v>774</v>
      </c>
      <c r="L107" s="24">
        <v>45679</v>
      </c>
      <c r="M107" s="21">
        <v>1.5</v>
      </c>
      <c r="N107" s="21">
        <v>6</v>
      </c>
      <c r="O107" s="33" t="s">
        <v>743</v>
      </c>
      <c r="P107" s="25">
        <f t="shared" si="1"/>
        <v>7773333</v>
      </c>
      <c r="Q107" s="38">
        <v>23673333</v>
      </c>
      <c r="R107" s="28" t="s">
        <v>384</v>
      </c>
      <c r="S107" s="21"/>
      <c r="T107" s="21"/>
    </row>
    <row r="108" spans="1:20" s="1" customFormat="1" ht="21.95" customHeight="1" x14ac:dyDescent="0.25">
      <c r="A108" s="21" t="s">
        <v>26</v>
      </c>
      <c r="B108" s="21" t="s">
        <v>385</v>
      </c>
      <c r="C108" s="21" t="s">
        <v>155</v>
      </c>
      <c r="D108" s="21" t="s">
        <v>156</v>
      </c>
      <c r="E108" s="21">
        <v>1</v>
      </c>
      <c r="F108" s="21" t="s">
        <v>386</v>
      </c>
      <c r="G108" s="21" t="s">
        <v>387</v>
      </c>
      <c r="H108" s="34">
        <v>13616056</v>
      </c>
      <c r="I108" s="21" t="s">
        <v>33</v>
      </c>
      <c r="J108" s="23">
        <v>45575</v>
      </c>
      <c r="K108" s="21">
        <v>4</v>
      </c>
      <c r="L108" s="24">
        <v>45698</v>
      </c>
      <c r="M108" s="21">
        <v>2</v>
      </c>
      <c r="N108" s="21">
        <v>6</v>
      </c>
      <c r="O108" s="33" t="s">
        <v>724</v>
      </c>
      <c r="P108" s="25">
        <f t="shared" si="1"/>
        <v>10600000</v>
      </c>
      <c r="Q108" s="38">
        <v>31800000</v>
      </c>
      <c r="R108" s="28" t="s">
        <v>225</v>
      </c>
      <c r="S108" s="21"/>
      <c r="T108" s="21"/>
    </row>
    <row r="109" spans="1:20" s="1" customFormat="1" ht="21.95" customHeight="1" x14ac:dyDescent="0.25">
      <c r="A109" s="21" t="s">
        <v>26</v>
      </c>
      <c r="B109" s="21" t="s">
        <v>388</v>
      </c>
      <c r="C109" s="21" t="s">
        <v>155</v>
      </c>
      <c r="D109" s="21" t="s">
        <v>156</v>
      </c>
      <c r="E109" s="21">
        <v>1</v>
      </c>
      <c r="F109" s="21" t="s">
        <v>389</v>
      </c>
      <c r="G109" s="21" t="s">
        <v>390</v>
      </c>
      <c r="H109" s="34">
        <v>1067901218</v>
      </c>
      <c r="I109" s="21" t="s">
        <v>33</v>
      </c>
      <c r="J109" s="23">
        <v>45568</v>
      </c>
      <c r="K109" s="21">
        <v>3</v>
      </c>
      <c r="L109" s="24">
        <v>45674</v>
      </c>
      <c r="M109" s="21">
        <v>1.7</v>
      </c>
      <c r="N109" s="21" t="s">
        <v>775</v>
      </c>
      <c r="O109" s="33" t="s">
        <v>718</v>
      </c>
      <c r="P109" s="25">
        <f t="shared" si="1"/>
        <v>9010000</v>
      </c>
      <c r="Q109" s="38">
        <v>27560000</v>
      </c>
      <c r="R109" s="28" t="s">
        <v>335</v>
      </c>
      <c r="S109" s="21"/>
      <c r="T109" s="21"/>
    </row>
    <row r="110" spans="1:20" s="1" customFormat="1" ht="21.95" customHeight="1" x14ac:dyDescent="0.25">
      <c r="A110" s="21" t="s">
        <v>26</v>
      </c>
      <c r="B110" s="21" t="s">
        <v>391</v>
      </c>
      <c r="C110" s="21" t="s">
        <v>155</v>
      </c>
      <c r="D110" s="21" t="s">
        <v>156</v>
      </c>
      <c r="E110" s="21">
        <v>1</v>
      </c>
      <c r="F110" s="21" t="s">
        <v>392</v>
      </c>
      <c r="G110" s="21" t="s">
        <v>393</v>
      </c>
      <c r="H110" s="21">
        <f>VLOOKUP(G110,[1]Hoja1!$B$1:$E$610,2,0)</f>
        <v>53079674</v>
      </c>
      <c r="I110" s="21" t="s">
        <v>33</v>
      </c>
      <c r="J110" s="23">
        <f>VLOOKUP(G110,[1]Hoja1!$B$1:$J$610,8,0)</f>
        <v>45378</v>
      </c>
      <c r="K110" s="21">
        <v>3</v>
      </c>
      <c r="L110" s="24">
        <v>45675</v>
      </c>
      <c r="M110" s="21">
        <v>1</v>
      </c>
      <c r="N110" s="21">
        <v>4</v>
      </c>
      <c r="O110" s="33" t="s">
        <v>728</v>
      </c>
      <c r="P110" s="25">
        <f t="shared" si="1"/>
        <v>3350000</v>
      </c>
      <c r="Q110" s="38">
        <v>13400000</v>
      </c>
      <c r="R110" s="28" t="s">
        <v>364</v>
      </c>
      <c r="S110" s="21"/>
      <c r="T110" s="21"/>
    </row>
    <row r="111" spans="1:20" s="1" customFormat="1" ht="21.95" customHeight="1" x14ac:dyDescent="0.25">
      <c r="A111" s="21" t="s">
        <v>26</v>
      </c>
      <c r="B111" s="21" t="s">
        <v>394</v>
      </c>
      <c r="C111" s="21" t="s">
        <v>155</v>
      </c>
      <c r="D111" s="21" t="s">
        <v>156</v>
      </c>
      <c r="E111" s="21">
        <v>1</v>
      </c>
      <c r="F111" s="21" t="s">
        <v>392</v>
      </c>
      <c r="G111" s="21" t="s">
        <v>395</v>
      </c>
      <c r="H111" s="21">
        <f>VLOOKUP(G111,[1]Hoja1!$B$1:$E$610,2,0)</f>
        <v>79220446</v>
      </c>
      <c r="I111" s="21" t="s">
        <v>33</v>
      </c>
      <c r="J111" s="23">
        <f>VLOOKUP(G111,[1]Hoja1!$B$1:$J$610,8,0)</f>
        <v>45384</v>
      </c>
      <c r="K111" s="21" t="s">
        <v>774</v>
      </c>
      <c r="L111" s="24">
        <v>45673</v>
      </c>
      <c r="M111" s="21">
        <v>1.5</v>
      </c>
      <c r="N111" s="21">
        <v>6</v>
      </c>
      <c r="O111" s="33" t="s">
        <v>728</v>
      </c>
      <c r="P111" s="25">
        <f t="shared" si="1"/>
        <v>5025000</v>
      </c>
      <c r="Q111" s="38">
        <v>15075000</v>
      </c>
      <c r="R111" s="28" t="s">
        <v>364</v>
      </c>
      <c r="S111" s="21"/>
      <c r="T111" s="21"/>
    </row>
    <row r="112" spans="1:20" s="1" customFormat="1" ht="21.95" customHeight="1" x14ac:dyDescent="0.25">
      <c r="A112" s="21" t="s">
        <v>26</v>
      </c>
      <c r="B112" s="21" t="s">
        <v>396</v>
      </c>
      <c r="C112" s="21" t="s">
        <v>155</v>
      </c>
      <c r="D112" s="21" t="s">
        <v>156</v>
      </c>
      <c r="E112" s="21">
        <v>1</v>
      </c>
      <c r="F112" s="21" t="s">
        <v>397</v>
      </c>
      <c r="G112" s="21" t="s">
        <v>398</v>
      </c>
      <c r="H112" s="21" t="str">
        <f>VLOOKUP(G112,[1]Hoja1!$B$1:$E$610,2,0)</f>
        <v> 1007664572</v>
      </c>
      <c r="I112" s="21" t="s">
        <v>33</v>
      </c>
      <c r="J112" s="23">
        <f>VLOOKUP(G112,[1]Hoja1!$B$1:$J$610,8,0)</f>
        <v>45586</v>
      </c>
      <c r="K112" s="21">
        <v>4</v>
      </c>
      <c r="L112" s="24">
        <v>45678</v>
      </c>
      <c r="M112" s="21">
        <v>1</v>
      </c>
      <c r="N112" s="21">
        <v>5</v>
      </c>
      <c r="O112" s="33" t="s">
        <v>743</v>
      </c>
      <c r="P112" s="25">
        <f t="shared" si="1"/>
        <v>5300000</v>
      </c>
      <c r="Q112" s="38">
        <v>21200000</v>
      </c>
      <c r="R112" s="28" t="s">
        <v>399</v>
      </c>
      <c r="S112" s="21"/>
      <c r="T112" s="21"/>
    </row>
    <row r="113" spans="1:20" s="1" customFormat="1" ht="21.95" customHeight="1" x14ac:dyDescent="0.25">
      <c r="A113" s="21" t="s">
        <v>26</v>
      </c>
      <c r="B113" s="21" t="s">
        <v>400</v>
      </c>
      <c r="C113" s="21" t="s">
        <v>155</v>
      </c>
      <c r="D113" s="21" t="s">
        <v>156</v>
      </c>
      <c r="E113" s="21">
        <v>1</v>
      </c>
      <c r="F113" s="21" t="s">
        <v>401</v>
      </c>
      <c r="G113" s="21" t="s">
        <v>402</v>
      </c>
      <c r="H113" s="21">
        <f>VLOOKUP(G113,[1]Hoja1!$B$1:$E$610,2,0)</f>
        <v>1067872703</v>
      </c>
      <c r="I113" s="21" t="s">
        <v>33</v>
      </c>
      <c r="J113" s="23">
        <f>VLOOKUP(G113,[1]Hoja1!$B$1:$J$610,8,0)</f>
        <v>45580</v>
      </c>
      <c r="K113" s="21">
        <v>3</v>
      </c>
      <c r="L113" s="24">
        <v>45671</v>
      </c>
      <c r="M113" s="21">
        <v>1.5</v>
      </c>
      <c r="N113" s="21" t="s">
        <v>774</v>
      </c>
      <c r="O113" s="33" t="s">
        <v>743</v>
      </c>
      <c r="P113" s="25">
        <f t="shared" si="1"/>
        <v>7950000</v>
      </c>
      <c r="Q113" s="38">
        <v>23850000</v>
      </c>
      <c r="R113" s="28" t="s">
        <v>403</v>
      </c>
      <c r="S113" s="21"/>
      <c r="T113" s="21"/>
    </row>
    <row r="114" spans="1:20" s="1" customFormat="1" ht="21.95" customHeight="1" x14ac:dyDescent="0.25">
      <c r="A114" s="21" t="s">
        <v>26</v>
      </c>
      <c r="B114" s="21" t="s">
        <v>404</v>
      </c>
      <c r="C114" s="21" t="s">
        <v>155</v>
      </c>
      <c r="D114" s="21" t="s">
        <v>156</v>
      </c>
      <c r="E114" s="21">
        <v>1</v>
      </c>
      <c r="F114" s="21" t="s">
        <v>405</v>
      </c>
      <c r="G114" s="21" t="s">
        <v>406</v>
      </c>
      <c r="H114" s="21">
        <f>VLOOKUP(G114,[1]Hoja1!$B$1:$E$610,2,0)</f>
        <v>53893094</v>
      </c>
      <c r="I114" s="21" t="s">
        <v>33</v>
      </c>
      <c r="J114" s="23">
        <f>VLOOKUP(G114,[1]Hoja1!$B$1:$J$610,8,0)</f>
        <v>45371</v>
      </c>
      <c r="K114" s="21"/>
      <c r="L114" s="24">
        <v>45681</v>
      </c>
      <c r="M114" s="21">
        <v>1.5</v>
      </c>
      <c r="N114" s="21"/>
      <c r="O114" s="33" t="s">
        <v>718</v>
      </c>
      <c r="P114" s="25">
        <f t="shared" si="1"/>
        <v>-18550000</v>
      </c>
      <c r="Q114" s="33"/>
      <c r="R114" s="28" t="s">
        <v>407</v>
      </c>
      <c r="S114" s="21"/>
      <c r="T114" s="21"/>
    </row>
    <row r="115" spans="1:20" s="1" customFormat="1" ht="21.95" customHeight="1" x14ac:dyDescent="0.25">
      <c r="A115" s="21" t="s">
        <v>26</v>
      </c>
      <c r="B115" s="21" t="s">
        <v>408</v>
      </c>
      <c r="C115" s="21" t="s">
        <v>155</v>
      </c>
      <c r="D115" s="21" t="s">
        <v>156</v>
      </c>
      <c r="E115" s="21">
        <v>1</v>
      </c>
      <c r="F115" s="21" t="s">
        <v>405</v>
      </c>
      <c r="G115" s="21" t="s">
        <v>409</v>
      </c>
      <c r="H115" s="21">
        <f>VLOOKUP(G115,[1]Hoja1!$B$1:$E$610,2,0)</f>
        <v>79703827</v>
      </c>
      <c r="I115" s="21" t="s">
        <v>33</v>
      </c>
      <c r="J115" s="23">
        <f>VLOOKUP(G115,[1]Hoja1!$B$1:$J$610,8,0)</f>
        <v>45366</v>
      </c>
      <c r="K115" s="21" t="s">
        <v>772</v>
      </c>
      <c r="L115" s="24">
        <v>45681</v>
      </c>
      <c r="M115" s="21">
        <v>1.5</v>
      </c>
      <c r="N115" s="21">
        <v>5</v>
      </c>
      <c r="O115" s="33" t="s">
        <v>718</v>
      </c>
      <c r="P115" s="25" t="e">
        <f t="shared" si="1"/>
        <v>#VALUE!</v>
      </c>
      <c r="Q115" s="36" t="s">
        <v>791</v>
      </c>
      <c r="R115" s="28" t="s">
        <v>407</v>
      </c>
      <c r="S115" s="21"/>
      <c r="T115" s="21"/>
    </row>
    <row r="116" spans="1:20" s="1" customFormat="1" ht="21.95" customHeight="1" x14ac:dyDescent="0.25">
      <c r="A116" s="21" t="s">
        <v>26</v>
      </c>
      <c r="B116" s="21" t="s">
        <v>410</v>
      </c>
      <c r="C116" s="21" t="s">
        <v>155</v>
      </c>
      <c r="D116" s="21" t="s">
        <v>156</v>
      </c>
      <c r="E116" s="21">
        <v>1</v>
      </c>
      <c r="F116" s="21" t="s">
        <v>411</v>
      </c>
      <c r="G116" s="21" t="s">
        <v>412</v>
      </c>
      <c r="H116" s="34">
        <v>80237912</v>
      </c>
      <c r="I116" s="21" t="s">
        <v>33</v>
      </c>
      <c r="J116" s="23">
        <v>45580</v>
      </c>
      <c r="K116" s="21">
        <v>3</v>
      </c>
      <c r="L116" s="24">
        <v>45671</v>
      </c>
      <c r="M116" s="21">
        <v>1</v>
      </c>
      <c r="N116" s="21">
        <v>4</v>
      </c>
      <c r="O116" s="33" t="s">
        <v>732</v>
      </c>
      <c r="P116" s="25">
        <f t="shared" si="1"/>
        <v>10500000</v>
      </c>
      <c r="Q116" s="38">
        <v>42000000</v>
      </c>
      <c r="R116" s="28" t="s">
        <v>413</v>
      </c>
      <c r="S116" s="21"/>
      <c r="T116" s="21"/>
    </row>
    <row r="117" spans="1:20" s="1" customFormat="1" ht="21.95" customHeight="1" x14ac:dyDescent="0.25">
      <c r="A117" s="21" t="s">
        <v>26</v>
      </c>
      <c r="B117" s="21" t="s">
        <v>414</v>
      </c>
      <c r="C117" s="21" t="s">
        <v>155</v>
      </c>
      <c r="D117" s="21" t="s">
        <v>156</v>
      </c>
      <c r="E117" s="21">
        <v>1</v>
      </c>
      <c r="F117" s="21" t="s">
        <v>415</v>
      </c>
      <c r="G117" s="21" t="s">
        <v>416</v>
      </c>
      <c r="H117" s="21" t="str">
        <f>VLOOKUP(G117,[1]Hoja1!$B$1:$E$610,2,0)</f>
        <v> 30278454</v>
      </c>
      <c r="I117" s="21" t="s">
        <v>33</v>
      </c>
      <c r="J117" s="23">
        <f>VLOOKUP(G117,[1]Hoja1!$B$1:$J$610,8,0)</f>
        <v>45588</v>
      </c>
      <c r="K117" s="21" t="s">
        <v>772</v>
      </c>
      <c r="L117" s="24">
        <v>45699</v>
      </c>
      <c r="M117" s="21">
        <v>1.5</v>
      </c>
      <c r="N117" s="21">
        <v>5</v>
      </c>
      <c r="O117" s="33" t="s">
        <v>736</v>
      </c>
      <c r="P117" s="25">
        <f t="shared" si="1"/>
        <v>4275000</v>
      </c>
      <c r="Q117" s="38">
        <v>14250000</v>
      </c>
      <c r="R117" s="28" t="s">
        <v>417</v>
      </c>
      <c r="S117" s="21"/>
      <c r="T117" s="21"/>
    </row>
    <row r="118" spans="1:20" s="1" customFormat="1" ht="21.95" customHeight="1" x14ac:dyDescent="0.25">
      <c r="A118" s="21" t="s">
        <v>26</v>
      </c>
      <c r="B118" s="21" t="s">
        <v>418</v>
      </c>
      <c r="C118" s="21" t="s">
        <v>155</v>
      </c>
      <c r="D118" s="21" t="s">
        <v>156</v>
      </c>
      <c r="E118" s="21">
        <v>1</v>
      </c>
      <c r="F118" s="21" t="s">
        <v>419</v>
      </c>
      <c r="G118" s="21" t="s">
        <v>420</v>
      </c>
      <c r="H118" s="21" t="str">
        <f>VLOOKUP(G118,[1]Hoja1!$B$1:$E$610,2,0)</f>
        <v> 1014287072</v>
      </c>
      <c r="I118" s="21" t="s">
        <v>33</v>
      </c>
      <c r="J118" s="23">
        <f>VLOOKUP(G118,[1]Hoja1!$B$1:$J$610,8,0)</f>
        <v>45581</v>
      </c>
      <c r="K118" s="21">
        <v>3</v>
      </c>
      <c r="L118" s="24">
        <v>45672</v>
      </c>
      <c r="M118" s="21">
        <v>1</v>
      </c>
      <c r="N118" s="21">
        <v>4</v>
      </c>
      <c r="O118" s="33" t="s">
        <v>744</v>
      </c>
      <c r="P118" s="25">
        <f t="shared" si="1"/>
        <v>4000000</v>
      </c>
      <c r="Q118" s="38">
        <v>16000000</v>
      </c>
      <c r="R118" s="28" t="s">
        <v>421</v>
      </c>
      <c r="S118" s="21"/>
      <c r="T118" s="21"/>
    </row>
    <row r="119" spans="1:20" s="1" customFormat="1" ht="21.95" customHeight="1" x14ac:dyDescent="0.25">
      <c r="A119" s="21" t="s">
        <v>26</v>
      </c>
      <c r="B119" s="21" t="s">
        <v>422</v>
      </c>
      <c r="C119" s="21" t="s">
        <v>155</v>
      </c>
      <c r="D119" s="21" t="s">
        <v>156</v>
      </c>
      <c r="E119" s="21">
        <v>1</v>
      </c>
      <c r="F119" s="21" t="s">
        <v>423</v>
      </c>
      <c r="G119" s="21" t="s">
        <v>424</v>
      </c>
      <c r="H119" s="21" t="str">
        <f>VLOOKUP(G119,[1]Hoja1!$B$1:$E$610,2,0)</f>
        <v> 38210609</v>
      </c>
      <c r="I119" s="21" t="s">
        <v>33</v>
      </c>
      <c r="J119" s="23">
        <f>VLOOKUP(G119,[1]Hoja1!$B$1:$J$610,8,0)</f>
        <v>45583</v>
      </c>
      <c r="K119" s="21">
        <v>3</v>
      </c>
      <c r="L119" s="24">
        <v>45674</v>
      </c>
      <c r="M119" s="21">
        <v>1</v>
      </c>
      <c r="N119" s="21">
        <v>4</v>
      </c>
      <c r="O119" s="33" t="s">
        <v>745</v>
      </c>
      <c r="P119" s="25">
        <f t="shared" si="1"/>
        <v>8500000</v>
      </c>
      <c r="Q119" s="38">
        <v>34000000</v>
      </c>
      <c r="R119" s="28" t="s">
        <v>425</v>
      </c>
      <c r="S119" s="21"/>
      <c r="T119" s="21"/>
    </row>
    <row r="120" spans="1:20" s="1" customFormat="1" ht="21.95" customHeight="1" x14ac:dyDescent="0.25">
      <c r="A120" s="21" t="s">
        <v>26</v>
      </c>
      <c r="B120" s="21" t="s">
        <v>426</v>
      </c>
      <c r="C120" s="21" t="s">
        <v>155</v>
      </c>
      <c r="D120" s="21" t="s">
        <v>156</v>
      </c>
      <c r="E120" s="21">
        <v>1</v>
      </c>
      <c r="F120" s="21" t="s">
        <v>427</v>
      </c>
      <c r="G120" s="21" t="s">
        <v>428</v>
      </c>
      <c r="H120" s="21">
        <f>VLOOKUP(G120,[1]Hoja1!$B$1:$E$610,2,0)</f>
        <v>1030651530</v>
      </c>
      <c r="I120" s="21" t="s">
        <v>33</v>
      </c>
      <c r="J120" s="23">
        <f>VLOOKUP(G120,[1]Hoja1!$B$1:$J$610,8,0)</f>
        <v>45583</v>
      </c>
      <c r="K120" s="21" t="s">
        <v>774</v>
      </c>
      <c r="L120" s="24">
        <v>45677</v>
      </c>
      <c r="M120" s="21">
        <v>1.5</v>
      </c>
      <c r="N120" s="21">
        <v>6</v>
      </c>
      <c r="O120" s="33" t="s">
        <v>743</v>
      </c>
      <c r="P120" s="25" t="e">
        <f t="shared" si="1"/>
        <v>#VALUE!</v>
      </c>
      <c r="Q120" s="36" t="s">
        <v>792</v>
      </c>
      <c r="R120" s="28" t="s">
        <v>429</v>
      </c>
      <c r="S120" s="21"/>
      <c r="T120" s="21"/>
    </row>
    <row r="121" spans="1:20" s="1" customFormat="1" ht="21.95" customHeight="1" x14ac:dyDescent="0.25">
      <c r="A121" s="21" t="s">
        <v>26</v>
      </c>
      <c r="B121" s="21" t="s">
        <v>430</v>
      </c>
      <c r="C121" s="21" t="s">
        <v>155</v>
      </c>
      <c r="D121" s="21" t="s">
        <v>156</v>
      </c>
      <c r="E121" s="21">
        <v>1</v>
      </c>
      <c r="F121" s="21" t="s">
        <v>431</v>
      </c>
      <c r="G121" s="21" t="s">
        <v>432</v>
      </c>
      <c r="H121" s="21" t="str">
        <f>VLOOKUP(G121,[1]Hoja1!$B$1:$E$610,2,0)</f>
        <v> 80808386</v>
      </c>
      <c r="I121" s="21" t="s">
        <v>33</v>
      </c>
      <c r="J121" s="23">
        <f>VLOOKUP(G121,[1]Hoja1!$B$1:$J$610,8,0)</f>
        <v>45581</v>
      </c>
      <c r="K121" s="21" t="s">
        <v>774</v>
      </c>
      <c r="L121" s="24">
        <v>45672</v>
      </c>
      <c r="M121" s="21">
        <v>1.5</v>
      </c>
      <c r="N121" s="21">
        <v>6</v>
      </c>
      <c r="O121" s="33" t="s">
        <v>746</v>
      </c>
      <c r="P121" s="25">
        <f t="shared" si="1"/>
        <v>4320000</v>
      </c>
      <c r="Q121" s="38">
        <v>12960000</v>
      </c>
      <c r="R121" s="28" t="s">
        <v>433</v>
      </c>
      <c r="S121" s="21"/>
      <c r="T121" s="21"/>
    </row>
    <row r="122" spans="1:20" s="1" customFormat="1" ht="21.95" customHeight="1" x14ac:dyDescent="0.25">
      <c r="A122" s="21" t="s">
        <v>26</v>
      </c>
      <c r="B122" s="21" t="s">
        <v>434</v>
      </c>
      <c r="C122" s="21" t="s">
        <v>155</v>
      </c>
      <c r="D122" s="21" t="s">
        <v>156</v>
      </c>
      <c r="E122" s="21">
        <v>1</v>
      </c>
      <c r="F122" s="21" t="s">
        <v>435</v>
      </c>
      <c r="G122" s="21" t="s">
        <v>436</v>
      </c>
      <c r="H122" s="21" t="str">
        <f>VLOOKUP(G122,[1]Hoja1!$B$1:$E$610,2,0)</f>
        <v> 13485659</v>
      </c>
      <c r="I122" s="21" t="s">
        <v>33</v>
      </c>
      <c r="J122" s="23">
        <f>VLOOKUP(G122,[1]Hoja1!$B$1:$J$610,8,0)</f>
        <v>45583</v>
      </c>
      <c r="K122" s="21">
        <v>3</v>
      </c>
      <c r="L122" s="24">
        <v>45674</v>
      </c>
      <c r="M122" s="21">
        <v>1.5</v>
      </c>
      <c r="N122" s="21" t="s">
        <v>774</v>
      </c>
      <c r="O122" s="33" t="s">
        <v>747</v>
      </c>
      <c r="P122" s="25">
        <f t="shared" si="1"/>
        <v>5250000</v>
      </c>
      <c r="Q122" s="38">
        <v>15750000</v>
      </c>
      <c r="R122" s="28" t="s">
        <v>437</v>
      </c>
      <c r="S122" s="21"/>
      <c r="T122" s="21"/>
    </row>
    <row r="123" spans="1:20" s="1" customFormat="1" ht="21.95" customHeight="1" x14ac:dyDescent="0.25">
      <c r="A123" s="21" t="s">
        <v>26</v>
      </c>
      <c r="B123" s="21" t="s">
        <v>438</v>
      </c>
      <c r="C123" s="21" t="s">
        <v>155</v>
      </c>
      <c r="D123" s="21" t="s">
        <v>156</v>
      </c>
      <c r="E123" s="21">
        <v>1</v>
      </c>
      <c r="F123" s="21" t="s">
        <v>431</v>
      </c>
      <c r="G123" s="21" t="s">
        <v>439</v>
      </c>
      <c r="H123" s="21" t="str">
        <f>VLOOKUP(G123,[1]Hoja1!$B$1:$E$610,2,0)</f>
        <v> 80263835</v>
      </c>
      <c r="I123" s="21" t="s">
        <v>33</v>
      </c>
      <c r="J123" s="23">
        <f>VLOOKUP(G123,[1]Hoja1!$B$1:$J$610,8,0)</f>
        <v>45581</v>
      </c>
      <c r="K123" s="21">
        <v>3</v>
      </c>
      <c r="L123" s="24">
        <v>45672</v>
      </c>
      <c r="M123" s="21">
        <v>1.5</v>
      </c>
      <c r="N123" s="21" t="s">
        <v>774</v>
      </c>
      <c r="O123" s="33" t="s">
        <v>746</v>
      </c>
      <c r="P123" s="25">
        <f t="shared" si="1"/>
        <v>4320000</v>
      </c>
      <c r="Q123" s="38">
        <v>12960000</v>
      </c>
      <c r="R123" s="28" t="s">
        <v>433</v>
      </c>
      <c r="S123" s="21"/>
      <c r="T123" s="21"/>
    </row>
    <row r="124" spans="1:20" s="1" customFormat="1" ht="21.95" customHeight="1" x14ac:dyDescent="0.25">
      <c r="A124" s="21" t="s">
        <v>26</v>
      </c>
      <c r="B124" s="21" t="s">
        <v>440</v>
      </c>
      <c r="C124" s="21" t="s">
        <v>155</v>
      </c>
      <c r="D124" s="21" t="s">
        <v>156</v>
      </c>
      <c r="E124" s="21">
        <v>1</v>
      </c>
      <c r="F124" s="21" t="s">
        <v>441</v>
      </c>
      <c r="G124" s="21" t="s">
        <v>442</v>
      </c>
      <c r="H124" s="21" t="str">
        <f>VLOOKUP(G124,[1]Hoja1!$B$1:$E$610,2,0)</f>
        <v> 52250396</v>
      </c>
      <c r="I124" s="21" t="s">
        <v>33</v>
      </c>
      <c r="J124" s="23">
        <f>VLOOKUP(G124,[1]Hoja1!$B$1:$J$610,8,0)</f>
        <v>45581</v>
      </c>
      <c r="K124" s="21" t="s">
        <v>793</v>
      </c>
      <c r="L124" s="24">
        <v>45656</v>
      </c>
      <c r="M124" s="21">
        <v>1</v>
      </c>
      <c r="N124" s="21" t="s">
        <v>772</v>
      </c>
      <c r="O124" s="33" t="s">
        <v>748</v>
      </c>
      <c r="P124" s="25">
        <f t="shared" si="1"/>
        <v>4000000</v>
      </c>
      <c r="Q124" s="38">
        <v>14000000</v>
      </c>
      <c r="R124" s="28" t="s">
        <v>443</v>
      </c>
      <c r="S124" s="21"/>
      <c r="T124" s="21"/>
    </row>
    <row r="125" spans="1:20" s="1" customFormat="1" ht="21.95" customHeight="1" x14ac:dyDescent="0.25">
      <c r="A125" s="21" t="s">
        <v>26</v>
      </c>
      <c r="B125" s="21" t="s">
        <v>444</v>
      </c>
      <c r="C125" s="21" t="s">
        <v>155</v>
      </c>
      <c r="D125" s="21" t="s">
        <v>156</v>
      </c>
      <c r="E125" s="21">
        <v>1</v>
      </c>
      <c r="F125" s="21" t="s">
        <v>445</v>
      </c>
      <c r="G125" s="21" t="s">
        <v>446</v>
      </c>
      <c r="H125" s="21" t="str">
        <f>VLOOKUP(G125,[1]Hoja1!$B$1:$E$610,2,0)</f>
        <v> 80183337</v>
      </c>
      <c r="I125" s="21" t="s">
        <v>33</v>
      </c>
      <c r="J125" s="23">
        <f>VLOOKUP(G125,[1]Hoja1!$B$1:$J$610,8,0)</f>
        <v>45581</v>
      </c>
      <c r="K125" s="21" t="s">
        <v>774</v>
      </c>
      <c r="L125" s="24">
        <v>45687</v>
      </c>
      <c r="M125" s="21">
        <v>1</v>
      </c>
      <c r="N125" s="21" t="s">
        <v>773</v>
      </c>
      <c r="O125" s="33" t="s">
        <v>718</v>
      </c>
      <c r="P125" s="25">
        <f t="shared" si="1"/>
        <v>5300000</v>
      </c>
      <c r="Q125" s="32">
        <v>23850000</v>
      </c>
      <c r="R125" s="28" t="s">
        <v>447</v>
      </c>
      <c r="S125" s="21"/>
      <c r="T125" s="21"/>
    </row>
    <row r="126" spans="1:20" s="1" customFormat="1" ht="21.95" customHeight="1" x14ac:dyDescent="0.25">
      <c r="A126" s="21" t="s">
        <v>26</v>
      </c>
      <c r="B126" s="21" t="s">
        <v>448</v>
      </c>
      <c r="C126" s="21" t="s">
        <v>155</v>
      </c>
      <c r="D126" s="21" t="s">
        <v>156</v>
      </c>
      <c r="E126" s="21">
        <v>1</v>
      </c>
      <c r="F126" s="21" t="s">
        <v>449</v>
      </c>
      <c r="G126" s="21" t="s">
        <v>450</v>
      </c>
      <c r="H126" s="34">
        <v>1030520081</v>
      </c>
      <c r="I126" s="21" t="s">
        <v>33</v>
      </c>
      <c r="J126" s="23">
        <v>45629</v>
      </c>
      <c r="K126" s="21">
        <v>3</v>
      </c>
      <c r="L126" s="24">
        <v>45718</v>
      </c>
      <c r="M126" s="21">
        <v>1</v>
      </c>
      <c r="N126" s="21">
        <v>4</v>
      </c>
      <c r="O126" s="32">
        <v>3900000</v>
      </c>
      <c r="P126" s="25">
        <f t="shared" si="1"/>
        <v>1950000</v>
      </c>
      <c r="Q126" s="38">
        <v>5850000</v>
      </c>
      <c r="R126" s="28" t="s">
        <v>451</v>
      </c>
      <c r="S126" s="21"/>
      <c r="T126" s="21"/>
    </row>
    <row r="127" spans="1:20" s="1" customFormat="1" ht="21.95" customHeight="1" x14ac:dyDescent="0.25">
      <c r="A127" s="21" t="s">
        <v>26</v>
      </c>
      <c r="B127" s="21" t="s">
        <v>452</v>
      </c>
      <c r="C127" s="21" t="s">
        <v>155</v>
      </c>
      <c r="D127" s="21" t="s">
        <v>156</v>
      </c>
      <c r="E127" s="21">
        <v>1</v>
      </c>
      <c r="F127" s="21" t="s">
        <v>431</v>
      </c>
      <c r="G127" s="21" t="s">
        <v>453</v>
      </c>
      <c r="H127" s="34">
        <v>79403955</v>
      </c>
      <c r="I127" s="21" t="s">
        <v>33</v>
      </c>
      <c r="J127" s="42">
        <v>45590</v>
      </c>
      <c r="K127" s="21">
        <v>3</v>
      </c>
      <c r="L127" s="24">
        <v>45681</v>
      </c>
      <c r="M127" s="21">
        <v>1.5</v>
      </c>
      <c r="N127" s="21" t="s">
        <v>774</v>
      </c>
      <c r="O127" s="33" t="s">
        <v>746</v>
      </c>
      <c r="P127" s="25">
        <f t="shared" si="1"/>
        <v>4320000</v>
      </c>
      <c r="Q127" s="38">
        <v>12960000</v>
      </c>
      <c r="R127" s="28" t="s">
        <v>433</v>
      </c>
      <c r="S127" s="21"/>
      <c r="T127" s="21"/>
    </row>
    <row r="128" spans="1:20" s="1" customFormat="1" ht="21.95" customHeight="1" x14ac:dyDescent="0.25">
      <c r="A128" s="21" t="s">
        <v>26</v>
      </c>
      <c r="B128" s="21" t="s">
        <v>454</v>
      </c>
      <c r="C128" s="21" t="s">
        <v>155</v>
      </c>
      <c r="D128" s="21" t="s">
        <v>156</v>
      </c>
      <c r="E128" s="21">
        <v>1</v>
      </c>
      <c r="F128" s="21" t="s">
        <v>455</v>
      </c>
      <c r="G128" s="21" t="s">
        <v>456</v>
      </c>
      <c r="H128" s="21">
        <f>VLOOKUP(G128,[1]Hoja1!$B$1:$E$610,2,0)</f>
        <v>1032488014</v>
      </c>
      <c r="I128" s="21" t="s">
        <v>33</v>
      </c>
      <c r="J128" s="23">
        <f>VLOOKUP(G128,[1]Hoja1!$B$1:$J$610,8,0)</f>
        <v>45476</v>
      </c>
      <c r="K128" s="21">
        <v>3</v>
      </c>
      <c r="L128" s="24">
        <v>45679</v>
      </c>
      <c r="M128" s="21">
        <v>1.5</v>
      </c>
      <c r="N128" s="21" t="s">
        <v>774</v>
      </c>
      <c r="O128" s="33" t="s">
        <v>728</v>
      </c>
      <c r="P128" s="25">
        <f t="shared" si="1"/>
        <v>5025000</v>
      </c>
      <c r="Q128" s="38">
        <v>15075000</v>
      </c>
      <c r="R128" s="28" t="s">
        <v>457</v>
      </c>
      <c r="S128" s="21"/>
      <c r="T128" s="21"/>
    </row>
    <row r="129" spans="1:20" s="1" customFormat="1" ht="21.95" customHeight="1" x14ac:dyDescent="0.25">
      <c r="A129" s="21" t="s">
        <v>26</v>
      </c>
      <c r="B129" s="21" t="s">
        <v>458</v>
      </c>
      <c r="C129" s="21" t="s">
        <v>155</v>
      </c>
      <c r="D129" s="21" t="s">
        <v>156</v>
      </c>
      <c r="E129" s="21">
        <v>1</v>
      </c>
      <c r="F129" s="21" t="s">
        <v>459</v>
      </c>
      <c r="G129" s="21" t="s">
        <v>460</v>
      </c>
      <c r="H129" s="21">
        <f>VLOOKUP(G129,[1]Hoja1!$B$1:$E$610,2,0)</f>
        <v>1013606812</v>
      </c>
      <c r="I129" s="21" t="s">
        <v>33</v>
      </c>
      <c r="J129" s="23">
        <f>VLOOKUP(G129,[1]Hoja1!$B$1:$J$610,8,0)</f>
        <v>45586</v>
      </c>
      <c r="K129" s="21" t="s">
        <v>774</v>
      </c>
      <c r="L129" s="24">
        <v>45693</v>
      </c>
      <c r="M129" s="21">
        <v>1</v>
      </c>
      <c r="N129" s="21" t="s">
        <v>773</v>
      </c>
      <c r="O129" s="33" t="s">
        <v>748</v>
      </c>
      <c r="P129" s="25">
        <f t="shared" si="1"/>
        <v>4000000</v>
      </c>
      <c r="Q129" s="38">
        <v>14000000</v>
      </c>
      <c r="R129" s="28" t="s">
        <v>461</v>
      </c>
      <c r="S129" s="21"/>
      <c r="T129" s="21"/>
    </row>
    <row r="130" spans="1:20" s="1" customFormat="1" ht="21.95" customHeight="1" x14ac:dyDescent="0.25">
      <c r="A130" s="21" t="s">
        <v>26</v>
      </c>
      <c r="B130" s="21" t="s">
        <v>462</v>
      </c>
      <c r="C130" s="21" t="s">
        <v>155</v>
      </c>
      <c r="D130" s="21" t="s">
        <v>156</v>
      </c>
      <c r="E130" s="21">
        <v>1</v>
      </c>
      <c r="F130" s="21" t="s">
        <v>463</v>
      </c>
      <c r="G130" s="21" t="s">
        <v>464</v>
      </c>
      <c r="H130" s="34">
        <v>1018484758</v>
      </c>
      <c r="I130" s="21" t="s">
        <v>33</v>
      </c>
      <c r="J130" s="42">
        <v>45589</v>
      </c>
      <c r="K130" s="21">
        <v>2</v>
      </c>
      <c r="L130" s="21" t="s">
        <v>465</v>
      </c>
      <c r="M130" s="21">
        <v>1</v>
      </c>
      <c r="N130" s="21">
        <v>3</v>
      </c>
      <c r="O130" s="33" t="s">
        <v>749</v>
      </c>
      <c r="P130" s="25">
        <f t="shared" si="1"/>
        <v>2850000</v>
      </c>
      <c r="Q130" s="38">
        <v>9975000</v>
      </c>
      <c r="R130" s="28" t="s">
        <v>466</v>
      </c>
      <c r="S130" s="21"/>
      <c r="T130" s="21"/>
    </row>
    <row r="131" spans="1:20" s="1" customFormat="1" ht="21.95" customHeight="1" x14ac:dyDescent="0.25">
      <c r="A131" s="21" t="s">
        <v>26</v>
      </c>
      <c r="B131" s="21" t="s">
        <v>467</v>
      </c>
      <c r="C131" s="21" t="s">
        <v>155</v>
      </c>
      <c r="D131" s="21" t="s">
        <v>156</v>
      </c>
      <c r="E131" s="21">
        <v>1</v>
      </c>
      <c r="F131" s="21" t="s">
        <v>468</v>
      </c>
      <c r="G131" s="21" t="s">
        <v>469</v>
      </c>
      <c r="H131" s="21">
        <f>VLOOKUP(G131,[1]Hoja1!$B$1:$E$610,2,0)</f>
        <v>52748681</v>
      </c>
      <c r="I131" s="21" t="s">
        <v>33</v>
      </c>
      <c r="J131" s="23">
        <f>VLOOKUP(G131,[1]Hoja1!$B$1:$J$610,8,0)</f>
        <v>45460</v>
      </c>
      <c r="K131" s="21" t="s">
        <v>772</v>
      </c>
      <c r="L131" s="24">
        <v>45669</v>
      </c>
      <c r="M131" s="21">
        <v>1</v>
      </c>
      <c r="N131" s="21" t="s">
        <v>774</v>
      </c>
      <c r="O131" s="33" t="s">
        <v>750</v>
      </c>
      <c r="P131" s="25">
        <f t="shared" si="1"/>
        <v>4750000</v>
      </c>
      <c r="Q131" s="38">
        <v>16625000</v>
      </c>
      <c r="R131" s="28" t="s">
        <v>470</v>
      </c>
      <c r="S131" s="21"/>
      <c r="T131" s="21"/>
    </row>
    <row r="132" spans="1:20" s="1" customFormat="1" ht="21.95" customHeight="1" x14ac:dyDescent="0.25">
      <c r="A132" s="21" t="s">
        <v>26</v>
      </c>
      <c r="B132" s="21" t="s">
        <v>471</v>
      </c>
      <c r="C132" s="21" t="s">
        <v>155</v>
      </c>
      <c r="D132" s="21" t="s">
        <v>156</v>
      </c>
      <c r="E132" s="21">
        <v>1</v>
      </c>
      <c r="F132" s="21" t="s">
        <v>472</v>
      </c>
      <c r="G132" s="21" t="s">
        <v>473</v>
      </c>
      <c r="H132" s="21">
        <f>VLOOKUP(G132,[1]Hoja1!$B$1:$E$610,2,0)</f>
        <v>79898411</v>
      </c>
      <c r="I132" s="21" t="s">
        <v>33</v>
      </c>
      <c r="J132" s="23">
        <f>VLOOKUP(G132,[1]Hoja1!$B$1:$J$610,8,0)</f>
        <v>45594</v>
      </c>
      <c r="K132" s="21" t="s">
        <v>793</v>
      </c>
      <c r="L132" s="24">
        <v>45670</v>
      </c>
      <c r="M132" s="21">
        <v>1</v>
      </c>
      <c r="N132" s="21" t="s">
        <v>772</v>
      </c>
      <c r="O132" s="33" t="s">
        <v>751</v>
      </c>
      <c r="P132" s="25">
        <f t="shared" ref="P132:P163" si="2">Q132-O132</f>
        <v>5300000</v>
      </c>
      <c r="Q132" s="38">
        <v>18550000</v>
      </c>
      <c r="R132" s="28" t="s">
        <v>470</v>
      </c>
      <c r="S132" s="21"/>
      <c r="T132" s="21"/>
    </row>
    <row r="133" spans="1:20" s="1" customFormat="1" ht="21.95" customHeight="1" x14ac:dyDescent="0.25">
      <c r="A133" s="21" t="s">
        <v>26</v>
      </c>
      <c r="B133" s="21" t="s">
        <v>474</v>
      </c>
      <c r="C133" s="21" t="s">
        <v>155</v>
      </c>
      <c r="D133" s="21" t="s">
        <v>156</v>
      </c>
      <c r="E133" s="21">
        <v>1</v>
      </c>
      <c r="F133" s="21" t="s">
        <v>475</v>
      </c>
      <c r="G133" s="21" t="s">
        <v>476</v>
      </c>
      <c r="H133" s="21">
        <f>VLOOKUP(G133,[1]Hoja1!$B$1:$E$610,2,0)</f>
        <v>1015397405</v>
      </c>
      <c r="I133" s="21" t="s">
        <v>33</v>
      </c>
      <c r="J133" s="23">
        <f>VLOOKUP(G133,[1]Hoja1!$B$1:$J$610,8,0)</f>
        <v>45590</v>
      </c>
      <c r="K133" s="21" t="s">
        <v>772</v>
      </c>
      <c r="L133" s="24">
        <v>45665</v>
      </c>
      <c r="M133" s="21">
        <v>1</v>
      </c>
      <c r="N133" s="21" t="s">
        <v>774</v>
      </c>
      <c r="O133" s="33" t="s">
        <v>751</v>
      </c>
      <c r="P133" s="25" t="e">
        <f t="shared" si="2"/>
        <v>#VALUE!</v>
      </c>
      <c r="Q133" s="36" t="s">
        <v>794</v>
      </c>
      <c r="R133" s="28" t="s">
        <v>477</v>
      </c>
      <c r="S133" s="21"/>
      <c r="T133" s="21"/>
    </row>
    <row r="134" spans="1:20" s="1" customFormat="1" ht="21.95" customHeight="1" x14ac:dyDescent="0.25">
      <c r="A134" s="21" t="s">
        <v>26</v>
      </c>
      <c r="B134" s="21" t="s">
        <v>478</v>
      </c>
      <c r="C134" s="21" t="s">
        <v>155</v>
      </c>
      <c r="D134" s="21" t="s">
        <v>156</v>
      </c>
      <c r="E134" s="21">
        <v>1</v>
      </c>
      <c r="F134" s="21" t="s">
        <v>479</v>
      </c>
      <c r="G134" s="21" t="s">
        <v>480</v>
      </c>
      <c r="H134" s="21">
        <f>VLOOKUP(G134,[1]Hoja1!$B$1:$E$610,2,0)</f>
        <v>1010173749</v>
      </c>
      <c r="I134" s="21" t="s">
        <v>33</v>
      </c>
      <c r="J134" s="23">
        <f>VLOOKUP(G134,[1]Hoja1!$B$1:$J$610,8,0)</f>
        <v>45385</v>
      </c>
      <c r="K134" s="21" t="s">
        <v>793</v>
      </c>
      <c r="L134" s="21" t="s">
        <v>481</v>
      </c>
      <c r="M134" s="21">
        <v>1</v>
      </c>
      <c r="N134" s="21" t="s">
        <v>772</v>
      </c>
      <c r="O134" s="33" t="s">
        <v>752</v>
      </c>
      <c r="P134" s="25">
        <f t="shared" si="2"/>
        <v>5600000</v>
      </c>
      <c r="Q134" s="38">
        <v>19600000</v>
      </c>
      <c r="R134" s="28" t="s">
        <v>482</v>
      </c>
      <c r="S134" s="21"/>
      <c r="T134" s="21"/>
    </row>
    <row r="135" spans="1:20" s="1" customFormat="1" ht="21.95" customHeight="1" x14ac:dyDescent="0.25">
      <c r="A135" s="21" t="s">
        <v>26</v>
      </c>
      <c r="B135" s="21" t="s">
        <v>483</v>
      </c>
      <c r="C135" s="21" t="s">
        <v>155</v>
      </c>
      <c r="D135" s="21" t="s">
        <v>156</v>
      </c>
      <c r="E135" s="21">
        <v>1</v>
      </c>
      <c r="F135" s="21" t="s">
        <v>484</v>
      </c>
      <c r="G135" s="21" t="s">
        <v>485</v>
      </c>
      <c r="H135" s="21">
        <f>VLOOKUP(G135,[1]Hoja1!$B$1:$E$610,2,0)</f>
        <v>1032365841</v>
      </c>
      <c r="I135" s="21" t="s">
        <v>33</v>
      </c>
      <c r="J135" s="23">
        <f>VLOOKUP(G135,[1]Hoja1!$B$1:$J$610,8,0)</f>
        <v>45596</v>
      </c>
      <c r="K135" s="21" t="s">
        <v>793</v>
      </c>
      <c r="L135" s="24">
        <v>45670</v>
      </c>
      <c r="M135" s="21">
        <v>1</v>
      </c>
      <c r="N135" s="21" t="s">
        <v>772</v>
      </c>
      <c r="O135" s="33" t="s">
        <v>752</v>
      </c>
      <c r="P135" s="25" t="e">
        <f t="shared" si="2"/>
        <v>#VALUE!</v>
      </c>
      <c r="Q135" s="36" t="s">
        <v>795</v>
      </c>
      <c r="R135" s="28" t="s">
        <v>486</v>
      </c>
      <c r="S135" s="21"/>
      <c r="T135" s="21"/>
    </row>
    <row r="136" spans="1:20" s="1" customFormat="1" ht="21.95" customHeight="1" x14ac:dyDescent="0.25">
      <c r="A136" s="21" t="s">
        <v>26</v>
      </c>
      <c r="B136" s="21" t="s">
        <v>487</v>
      </c>
      <c r="C136" s="21" t="s">
        <v>155</v>
      </c>
      <c r="D136" s="21" t="s">
        <v>156</v>
      </c>
      <c r="E136" s="21">
        <v>1</v>
      </c>
      <c r="F136" s="21" t="s">
        <v>488</v>
      </c>
      <c r="G136" s="21" t="s">
        <v>489</v>
      </c>
      <c r="H136" s="21">
        <f>VLOOKUP(G136,[1]Hoja1!$B$1:$E$610,2,0)</f>
        <v>1122811612</v>
      </c>
      <c r="I136" s="21" t="s">
        <v>33</v>
      </c>
      <c r="J136" s="23">
        <f>VLOOKUP(G136,[1]Hoja1!$B$1:$J$610,8,0)</f>
        <v>45442</v>
      </c>
      <c r="K136" s="21">
        <v>3</v>
      </c>
      <c r="L136" s="24">
        <v>45657</v>
      </c>
      <c r="M136" s="21">
        <v>1.5</v>
      </c>
      <c r="N136" s="21" t="s">
        <v>774</v>
      </c>
      <c r="O136" s="33" t="s">
        <v>743</v>
      </c>
      <c r="P136" s="25" t="e">
        <f t="shared" si="2"/>
        <v>#VALUE!</v>
      </c>
      <c r="Q136" s="36" t="s">
        <v>792</v>
      </c>
      <c r="R136" s="28" t="s">
        <v>490</v>
      </c>
      <c r="S136" s="21"/>
      <c r="T136" s="21"/>
    </row>
    <row r="137" spans="1:20" s="1" customFormat="1" ht="21.95" customHeight="1" x14ac:dyDescent="0.25">
      <c r="A137" s="21" t="s">
        <v>26</v>
      </c>
      <c r="B137" s="21" t="s">
        <v>491</v>
      </c>
      <c r="C137" s="21" t="s">
        <v>155</v>
      </c>
      <c r="D137" s="21" t="s">
        <v>156</v>
      </c>
      <c r="E137" s="21">
        <v>1</v>
      </c>
      <c r="F137" s="21" t="s">
        <v>492</v>
      </c>
      <c r="G137" s="21" t="s">
        <v>493</v>
      </c>
      <c r="H137" s="34">
        <v>1102845524</v>
      </c>
      <c r="I137" s="21" t="s">
        <v>33</v>
      </c>
      <c r="J137" s="23">
        <v>45596</v>
      </c>
      <c r="K137" s="21">
        <v>2</v>
      </c>
      <c r="L137" s="24">
        <v>45670</v>
      </c>
      <c r="M137" s="21">
        <v>1</v>
      </c>
      <c r="N137" s="21">
        <v>3</v>
      </c>
      <c r="O137" s="33" t="s">
        <v>751</v>
      </c>
      <c r="P137" s="25" t="e">
        <f t="shared" si="2"/>
        <v>#VALUE!</v>
      </c>
      <c r="Q137" s="36" t="s">
        <v>794</v>
      </c>
      <c r="R137" s="28" t="s">
        <v>494</v>
      </c>
      <c r="S137" s="21"/>
      <c r="T137" s="21"/>
    </row>
    <row r="138" spans="1:20" s="1" customFormat="1" ht="21.95" customHeight="1" x14ac:dyDescent="0.25">
      <c r="A138" s="21" t="s">
        <v>26</v>
      </c>
      <c r="B138" s="21" t="s">
        <v>495</v>
      </c>
      <c r="C138" s="21" t="s">
        <v>155</v>
      </c>
      <c r="D138" s="21" t="s">
        <v>156</v>
      </c>
      <c r="E138" s="21">
        <v>1</v>
      </c>
      <c r="F138" s="21" t="s">
        <v>496</v>
      </c>
      <c r="G138" s="21" t="s">
        <v>497</v>
      </c>
      <c r="H138" s="21">
        <f>VLOOKUP(G138,[1]Hoja1!$B$1:$E$610,2,0)</f>
        <v>1032500913</v>
      </c>
      <c r="I138" s="21" t="s">
        <v>33</v>
      </c>
      <c r="J138" s="23">
        <f>VLOOKUP(G138,[1]Hoja1!$B$1:$J$610,8,0)</f>
        <v>45593</v>
      </c>
      <c r="K138" s="21" t="s">
        <v>774</v>
      </c>
      <c r="L138" s="24">
        <v>45684</v>
      </c>
      <c r="M138" s="21">
        <v>1.5</v>
      </c>
      <c r="N138" s="21">
        <v>6</v>
      </c>
      <c r="O138" s="33" t="s">
        <v>728</v>
      </c>
      <c r="P138" s="25">
        <f t="shared" si="2"/>
        <v>5025000</v>
      </c>
      <c r="Q138" s="38">
        <v>15075000</v>
      </c>
      <c r="R138" s="28" t="s">
        <v>498</v>
      </c>
      <c r="S138" s="21"/>
      <c r="T138" s="21"/>
    </row>
    <row r="139" spans="1:20" s="1" customFormat="1" ht="21.95" customHeight="1" x14ac:dyDescent="0.25">
      <c r="A139" s="21" t="s">
        <v>26</v>
      </c>
      <c r="B139" s="21" t="s">
        <v>499</v>
      </c>
      <c r="C139" s="21" t="s">
        <v>155</v>
      </c>
      <c r="D139" s="21" t="s">
        <v>156</v>
      </c>
      <c r="E139" s="21">
        <v>1</v>
      </c>
      <c r="F139" s="21" t="s">
        <v>500</v>
      </c>
      <c r="G139" s="21" t="s">
        <v>501</v>
      </c>
      <c r="H139" s="34">
        <v>52865785</v>
      </c>
      <c r="I139" s="21" t="s">
        <v>33</v>
      </c>
      <c r="J139" s="42">
        <v>45590</v>
      </c>
      <c r="K139" s="21">
        <v>3</v>
      </c>
      <c r="L139" s="24">
        <v>45681</v>
      </c>
      <c r="M139" s="21">
        <v>1.5</v>
      </c>
      <c r="N139" s="21" t="s">
        <v>774</v>
      </c>
      <c r="O139" s="33" t="s">
        <v>743</v>
      </c>
      <c r="P139" s="25">
        <f t="shared" si="2"/>
        <v>7950000</v>
      </c>
      <c r="Q139" s="38">
        <v>23850000</v>
      </c>
      <c r="R139" s="28" t="s">
        <v>502</v>
      </c>
      <c r="S139" s="21"/>
      <c r="T139" s="21"/>
    </row>
    <row r="140" spans="1:20" s="1" customFormat="1" ht="21.95" customHeight="1" x14ac:dyDescent="0.25">
      <c r="A140" s="21" t="s">
        <v>26</v>
      </c>
      <c r="B140" s="21" t="s">
        <v>503</v>
      </c>
      <c r="C140" s="21" t="s">
        <v>155</v>
      </c>
      <c r="D140" s="21" t="s">
        <v>156</v>
      </c>
      <c r="E140" s="21">
        <v>1</v>
      </c>
      <c r="F140" s="21" t="s">
        <v>504</v>
      </c>
      <c r="G140" s="21" t="s">
        <v>505</v>
      </c>
      <c r="H140" s="34">
        <v>1032479457</v>
      </c>
      <c r="I140" s="21" t="s">
        <v>33</v>
      </c>
      <c r="J140" s="42">
        <v>45593</v>
      </c>
      <c r="K140" s="21">
        <v>2</v>
      </c>
      <c r="L140" s="24">
        <v>45669</v>
      </c>
      <c r="M140" s="21">
        <v>1</v>
      </c>
      <c r="N140" s="21">
        <v>3</v>
      </c>
      <c r="O140" s="33" t="s">
        <v>753</v>
      </c>
      <c r="P140" s="25">
        <f t="shared" si="2"/>
        <v>5000000</v>
      </c>
      <c r="Q140" s="38">
        <v>17500000</v>
      </c>
      <c r="R140" s="28" t="s">
        <v>506</v>
      </c>
      <c r="S140" s="21"/>
      <c r="T140" s="21"/>
    </row>
    <row r="141" spans="1:20" s="1" customFormat="1" ht="21.95" customHeight="1" x14ac:dyDescent="0.25">
      <c r="A141" s="21" t="s">
        <v>26</v>
      </c>
      <c r="B141" s="21" t="s">
        <v>507</v>
      </c>
      <c r="C141" s="21" t="s">
        <v>155</v>
      </c>
      <c r="D141" s="21" t="s">
        <v>156</v>
      </c>
      <c r="E141" s="21">
        <v>1</v>
      </c>
      <c r="F141" s="21" t="s">
        <v>508</v>
      </c>
      <c r="G141" s="21" t="s">
        <v>509</v>
      </c>
      <c r="H141" s="21">
        <f>VLOOKUP(G141,[1]Hoja1!$B$1:$E$610,2,0)</f>
        <v>39540981</v>
      </c>
      <c r="I141" s="21" t="s">
        <v>33</v>
      </c>
      <c r="J141" s="23">
        <f>VLOOKUP(G141,[1]Hoja1!$B$1:$J$610,8,0)</f>
        <v>45593</v>
      </c>
      <c r="K141" s="21" t="s">
        <v>793</v>
      </c>
      <c r="L141" s="24">
        <v>45668</v>
      </c>
      <c r="M141" s="21">
        <v>1</v>
      </c>
      <c r="N141" s="21" t="s">
        <v>772</v>
      </c>
      <c r="O141" s="33" t="s">
        <v>754</v>
      </c>
      <c r="P141" s="25">
        <f t="shared" si="2"/>
        <v>3350000</v>
      </c>
      <c r="Q141" s="38">
        <v>11725000</v>
      </c>
      <c r="R141" s="28" t="s">
        <v>510</v>
      </c>
      <c r="S141" s="21"/>
      <c r="T141" s="21"/>
    </row>
    <row r="142" spans="1:20" s="1" customFormat="1" ht="21.95" customHeight="1" x14ac:dyDescent="0.25">
      <c r="A142" s="21" t="s">
        <v>26</v>
      </c>
      <c r="B142" s="21" t="s">
        <v>511</v>
      </c>
      <c r="C142" s="21" t="s">
        <v>155</v>
      </c>
      <c r="D142" s="21" t="s">
        <v>156</v>
      </c>
      <c r="E142" s="21">
        <v>1</v>
      </c>
      <c r="F142" s="21" t="s">
        <v>508</v>
      </c>
      <c r="G142" s="21" t="s">
        <v>512</v>
      </c>
      <c r="H142" s="21">
        <f>VLOOKUP(G142,[1]Hoja1!$B$1:$E$610,2,0)</f>
        <v>12210415</v>
      </c>
      <c r="I142" s="21" t="s">
        <v>33</v>
      </c>
      <c r="J142" s="23">
        <f>VLOOKUP(G142,[1]Hoja1!$B$1:$J$610,8,0)</f>
        <v>45456</v>
      </c>
      <c r="K142" s="21" t="s">
        <v>793</v>
      </c>
      <c r="L142" s="24">
        <v>45670</v>
      </c>
      <c r="M142" s="21">
        <v>1</v>
      </c>
      <c r="N142" s="21" t="s">
        <v>772</v>
      </c>
      <c r="O142" s="33" t="s">
        <v>754</v>
      </c>
      <c r="P142" s="25">
        <f t="shared" si="2"/>
        <v>3350000</v>
      </c>
      <c r="Q142" s="38">
        <v>11725000</v>
      </c>
      <c r="R142" s="28" t="s">
        <v>510</v>
      </c>
      <c r="S142" s="21"/>
      <c r="T142" s="21"/>
    </row>
    <row r="143" spans="1:20" s="1" customFormat="1" ht="21.95" customHeight="1" x14ac:dyDescent="0.25">
      <c r="A143" s="21" t="s">
        <v>26</v>
      </c>
      <c r="B143" s="21" t="s">
        <v>513</v>
      </c>
      <c r="C143" s="21" t="s">
        <v>155</v>
      </c>
      <c r="D143" s="21" t="s">
        <v>156</v>
      </c>
      <c r="E143" s="21">
        <v>1</v>
      </c>
      <c r="F143" s="21" t="s">
        <v>449</v>
      </c>
      <c r="G143" s="21" t="s">
        <v>514</v>
      </c>
      <c r="H143" s="34">
        <v>1007165635</v>
      </c>
      <c r="I143" s="21" t="s">
        <v>33</v>
      </c>
      <c r="J143" s="23">
        <v>45604</v>
      </c>
      <c r="K143" s="21">
        <v>2</v>
      </c>
      <c r="L143" s="24">
        <v>45679</v>
      </c>
      <c r="M143" s="21">
        <v>1</v>
      </c>
      <c r="N143" s="21">
        <v>3</v>
      </c>
      <c r="O143" s="33" t="s">
        <v>749</v>
      </c>
      <c r="P143" s="25">
        <f t="shared" si="2"/>
        <v>2850000</v>
      </c>
      <c r="Q143" s="38">
        <v>9975000</v>
      </c>
      <c r="R143" s="28" t="s">
        <v>515</v>
      </c>
      <c r="S143" s="21"/>
      <c r="T143" s="21"/>
    </row>
    <row r="144" spans="1:20" s="1" customFormat="1" ht="21.95" customHeight="1" x14ac:dyDescent="0.25">
      <c r="A144" s="21" t="s">
        <v>26</v>
      </c>
      <c r="B144" s="21" t="s">
        <v>516</v>
      </c>
      <c r="C144" s="21" t="s">
        <v>155</v>
      </c>
      <c r="D144" s="21" t="s">
        <v>156</v>
      </c>
      <c r="E144" s="21">
        <v>1</v>
      </c>
      <c r="F144" s="21" t="s">
        <v>517</v>
      </c>
      <c r="G144" s="21" t="s">
        <v>518</v>
      </c>
      <c r="H144" s="21">
        <f>VLOOKUP(G144,[1]Hoja1!$B$1:$E$610,2,0)</f>
        <v>1122647761</v>
      </c>
      <c r="I144" s="21" t="s">
        <v>33</v>
      </c>
      <c r="J144" s="23">
        <f>VLOOKUP(G144,[1]Hoja1!$B$1:$J$610,8,0)</f>
        <v>45468</v>
      </c>
      <c r="K144" s="21" t="s">
        <v>793</v>
      </c>
      <c r="L144" s="24">
        <v>45669</v>
      </c>
      <c r="M144" s="21">
        <v>1</v>
      </c>
      <c r="N144" s="21" t="s">
        <v>772</v>
      </c>
      <c r="O144" s="33" t="s">
        <v>751</v>
      </c>
      <c r="P144" s="25">
        <f t="shared" si="2"/>
        <v>5300000</v>
      </c>
      <c r="Q144" s="38">
        <v>18550000</v>
      </c>
      <c r="R144" s="28" t="s">
        <v>519</v>
      </c>
      <c r="S144" s="21"/>
      <c r="T144" s="21"/>
    </row>
    <row r="145" spans="1:20" s="1" customFormat="1" ht="21.95" customHeight="1" x14ac:dyDescent="0.25">
      <c r="A145" s="21" t="s">
        <v>26</v>
      </c>
      <c r="B145" s="21" t="s">
        <v>520</v>
      </c>
      <c r="C145" s="21" t="s">
        <v>155</v>
      </c>
      <c r="D145" s="21" t="s">
        <v>156</v>
      </c>
      <c r="E145" s="21">
        <v>1</v>
      </c>
      <c r="F145" s="21" t="s">
        <v>521</v>
      </c>
      <c r="G145" s="21" t="s">
        <v>522</v>
      </c>
      <c r="H145" s="34">
        <v>1069725405</v>
      </c>
      <c r="I145" s="21" t="s">
        <v>33</v>
      </c>
      <c r="J145" s="23">
        <v>45596</v>
      </c>
      <c r="K145" s="21">
        <v>3</v>
      </c>
      <c r="L145" s="24">
        <v>45687</v>
      </c>
      <c r="M145" s="21">
        <v>1</v>
      </c>
      <c r="N145" s="21">
        <v>4</v>
      </c>
      <c r="O145" s="33" t="s">
        <v>743</v>
      </c>
      <c r="P145" s="25">
        <f t="shared" si="2"/>
        <v>5300000</v>
      </c>
      <c r="Q145" s="38">
        <v>21200000</v>
      </c>
      <c r="R145" s="28" t="s">
        <v>523</v>
      </c>
      <c r="S145" s="21"/>
      <c r="T145" s="21"/>
    </row>
    <row r="146" spans="1:20" s="1" customFormat="1" ht="21.95" customHeight="1" x14ac:dyDescent="0.25">
      <c r="A146" s="21" t="s">
        <v>26</v>
      </c>
      <c r="B146" s="21" t="s">
        <v>524</v>
      </c>
      <c r="C146" s="21" t="s">
        <v>155</v>
      </c>
      <c r="D146" s="21" t="s">
        <v>156</v>
      </c>
      <c r="E146" s="21">
        <v>1</v>
      </c>
      <c r="F146" s="21" t="s">
        <v>525</v>
      </c>
      <c r="G146" s="21" t="s">
        <v>526</v>
      </c>
      <c r="H146" s="21"/>
      <c r="I146" s="21" t="s">
        <v>33</v>
      </c>
      <c r="J146" s="23">
        <v>45609</v>
      </c>
      <c r="K146" s="21">
        <v>4</v>
      </c>
      <c r="L146" s="24">
        <v>45657</v>
      </c>
      <c r="M146" s="21">
        <v>1</v>
      </c>
      <c r="N146" s="21">
        <v>5</v>
      </c>
      <c r="O146" s="33" t="s">
        <v>737</v>
      </c>
      <c r="P146" s="25">
        <f t="shared" si="2"/>
        <v>2850000</v>
      </c>
      <c r="Q146" s="32">
        <v>11400000</v>
      </c>
      <c r="R146" s="28" t="s">
        <v>527</v>
      </c>
      <c r="S146" s="21"/>
      <c r="T146" s="21"/>
    </row>
    <row r="147" spans="1:20" s="1" customFormat="1" ht="21.95" customHeight="1" x14ac:dyDescent="0.25">
      <c r="A147" s="21" t="s">
        <v>26</v>
      </c>
      <c r="B147" s="21" t="s">
        <v>528</v>
      </c>
      <c r="C147" s="21" t="s">
        <v>155</v>
      </c>
      <c r="D147" s="21" t="s">
        <v>156</v>
      </c>
      <c r="E147" s="21">
        <v>1</v>
      </c>
      <c r="F147" s="21" t="s">
        <v>525</v>
      </c>
      <c r="G147" s="21" t="s">
        <v>529</v>
      </c>
      <c r="H147" s="34">
        <v>1032374288</v>
      </c>
      <c r="I147" s="21" t="s">
        <v>33</v>
      </c>
      <c r="J147" s="42">
        <v>45596</v>
      </c>
      <c r="K147" s="21">
        <v>3</v>
      </c>
      <c r="L147" s="24">
        <v>45687</v>
      </c>
      <c r="M147" s="21">
        <v>1.5</v>
      </c>
      <c r="N147" s="21" t="s">
        <v>774</v>
      </c>
      <c r="O147" s="33" t="s">
        <v>737</v>
      </c>
      <c r="P147" s="25">
        <f t="shared" si="2"/>
        <v>4275000</v>
      </c>
      <c r="Q147" s="38">
        <v>12825000</v>
      </c>
      <c r="R147" s="28" t="s">
        <v>530</v>
      </c>
      <c r="S147" s="21"/>
      <c r="T147" s="21"/>
    </row>
    <row r="148" spans="1:20" s="1" customFormat="1" ht="21.95" customHeight="1" x14ac:dyDescent="0.25">
      <c r="A148" s="21" t="s">
        <v>26</v>
      </c>
      <c r="B148" s="21" t="s">
        <v>531</v>
      </c>
      <c r="C148" s="21" t="s">
        <v>155</v>
      </c>
      <c r="D148" s="21" t="s">
        <v>156</v>
      </c>
      <c r="E148" s="21">
        <v>1</v>
      </c>
      <c r="F148" s="21" t="s">
        <v>415</v>
      </c>
      <c r="G148" s="21" t="s">
        <v>532</v>
      </c>
      <c r="H148" s="34">
        <v>1010007337</v>
      </c>
      <c r="I148" s="21" t="s">
        <v>33</v>
      </c>
      <c r="J148" s="42">
        <v>45601</v>
      </c>
      <c r="K148" s="21">
        <v>2</v>
      </c>
      <c r="L148" s="24">
        <v>45676</v>
      </c>
      <c r="M148" s="21">
        <v>1</v>
      </c>
      <c r="N148" s="21">
        <v>3</v>
      </c>
      <c r="O148" s="33" t="s">
        <v>749</v>
      </c>
      <c r="P148" s="25">
        <f t="shared" si="2"/>
        <v>2850000</v>
      </c>
      <c r="Q148" s="38">
        <v>9975000</v>
      </c>
      <c r="R148" s="28" t="s">
        <v>533</v>
      </c>
      <c r="S148" s="21"/>
      <c r="T148" s="21"/>
    </row>
    <row r="149" spans="1:20" s="1" customFormat="1" ht="21.95" customHeight="1" x14ac:dyDescent="0.25">
      <c r="A149" s="21" t="s">
        <v>26</v>
      </c>
      <c r="B149" s="21" t="s">
        <v>534</v>
      </c>
      <c r="C149" s="21" t="s">
        <v>155</v>
      </c>
      <c r="D149" s="21" t="s">
        <v>156</v>
      </c>
      <c r="E149" s="21">
        <v>1</v>
      </c>
      <c r="F149" s="21" t="s">
        <v>535</v>
      </c>
      <c r="G149" s="21" t="s">
        <v>536</v>
      </c>
      <c r="H149" s="34">
        <v>53030109</v>
      </c>
      <c r="I149" s="21" t="s">
        <v>33</v>
      </c>
      <c r="J149" s="42">
        <v>45593</v>
      </c>
      <c r="K149" s="21">
        <v>3</v>
      </c>
      <c r="L149" s="24">
        <v>45657</v>
      </c>
      <c r="M149" s="21">
        <v>1</v>
      </c>
      <c r="N149" s="21">
        <v>4</v>
      </c>
      <c r="O149" s="33" t="s">
        <v>743</v>
      </c>
      <c r="P149" s="25">
        <f t="shared" si="2"/>
        <v>5300000</v>
      </c>
      <c r="Q149" s="38">
        <v>21200000</v>
      </c>
      <c r="R149" s="28" t="s">
        <v>537</v>
      </c>
      <c r="S149" s="21"/>
      <c r="T149" s="21"/>
    </row>
    <row r="150" spans="1:20" s="1" customFormat="1" ht="21.95" customHeight="1" x14ac:dyDescent="0.25">
      <c r="A150" s="21" t="s">
        <v>26</v>
      </c>
      <c r="B150" s="21" t="s">
        <v>538</v>
      </c>
      <c r="C150" s="21" t="s">
        <v>155</v>
      </c>
      <c r="D150" s="21" t="s">
        <v>156</v>
      </c>
      <c r="E150" s="21">
        <v>1</v>
      </c>
      <c r="F150" s="21" t="s">
        <v>539</v>
      </c>
      <c r="G150" s="21" t="s">
        <v>540</v>
      </c>
      <c r="H150" s="21">
        <f>VLOOKUP(G150,[1]Hoja1!$B$1:$E$610,2,0)</f>
        <v>79731400</v>
      </c>
      <c r="I150" s="21" t="s">
        <v>33</v>
      </c>
      <c r="J150" s="23">
        <f>VLOOKUP(G150,[1]Hoja1!$B$1:$J$610,8,0)</f>
        <v>45477</v>
      </c>
      <c r="K150" s="21" t="s">
        <v>793</v>
      </c>
      <c r="L150" s="24">
        <v>45669</v>
      </c>
      <c r="M150" s="21">
        <v>1</v>
      </c>
      <c r="N150" s="21" t="s">
        <v>772</v>
      </c>
      <c r="O150" s="33" t="s">
        <v>755</v>
      </c>
      <c r="P150" s="25">
        <f t="shared" si="2"/>
        <v>4350000</v>
      </c>
      <c r="Q150" s="38">
        <v>15225000</v>
      </c>
      <c r="R150" s="28" t="s">
        <v>541</v>
      </c>
      <c r="S150" s="21"/>
      <c r="T150" s="21"/>
    </row>
    <row r="151" spans="1:20" s="1" customFormat="1" ht="21.95" customHeight="1" x14ac:dyDescent="0.25">
      <c r="A151" s="21" t="s">
        <v>26</v>
      </c>
      <c r="B151" s="21" t="s">
        <v>542</v>
      </c>
      <c r="C151" s="21" t="s">
        <v>155</v>
      </c>
      <c r="D151" s="21" t="s">
        <v>156</v>
      </c>
      <c r="E151" s="21">
        <v>1</v>
      </c>
      <c r="F151" s="21" t="s">
        <v>543</v>
      </c>
      <c r="G151" s="21" t="s">
        <v>544</v>
      </c>
      <c r="H151" s="34">
        <v>1030561415</v>
      </c>
      <c r="I151" s="21" t="s">
        <v>33</v>
      </c>
      <c r="J151" s="23">
        <v>45604</v>
      </c>
      <c r="K151" s="21">
        <v>3</v>
      </c>
      <c r="L151" s="24">
        <v>45657</v>
      </c>
      <c r="M151" s="21">
        <v>1</v>
      </c>
      <c r="N151" s="21">
        <v>4</v>
      </c>
      <c r="O151" s="33" t="s">
        <v>728</v>
      </c>
      <c r="P151" s="25">
        <f t="shared" si="2"/>
        <v>3350000</v>
      </c>
      <c r="Q151" s="38">
        <v>13400000</v>
      </c>
      <c r="R151" s="28" t="s">
        <v>545</v>
      </c>
      <c r="S151" s="21"/>
      <c r="T151" s="21"/>
    </row>
    <row r="152" spans="1:20" s="1" customFormat="1" ht="21.95" customHeight="1" x14ac:dyDescent="0.25">
      <c r="A152" s="21" t="s">
        <v>26</v>
      </c>
      <c r="B152" s="21" t="s">
        <v>546</v>
      </c>
      <c r="C152" s="21" t="s">
        <v>155</v>
      </c>
      <c r="D152" s="21" t="s">
        <v>156</v>
      </c>
      <c r="E152" s="21">
        <v>1</v>
      </c>
      <c r="F152" s="21" t="s">
        <v>547</v>
      </c>
      <c r="G152" s="21" t="s">
        <v>548</v>
      </c>
      <c r="H152" s="21">
        <f>VLOOKUP(G152,[1]Hoja1!$B$1:$E$610,2,0)</f>
        <v>1016043167</v>
      </c>
      <c r="I152" s="21" t="s">
        <v>33</v>
      </c>
      <c r="J152" s="23">
        <f>VLOOKUP(G152,[1]Hoja1!$B$1:$J$610,8,0)</f>
        <v>45595</v>
      </c>
      <c r="K152" s="21">
        <v>6</v>
      </c>
      <c r="L152" s="24">
        <v>45686</v>
      </c>
      <c r="M152" s="21">
        <v>1.5</v>
      </c>
      <c r="N152" s="21" t="s">
        <v>779</v>
      </c>
      <c r="O152" s="33" t="s">
        <v>740</v>
      </c>
      <c r="P152" s="25">
        <f t="shared" si="2"/>
        <v>8400000</v>
      </c>
      <c r="Q152" s="38">
        <v>25200000</v>
      </c>
      <c r="R152" s="28" t="s">
        <v>549</v>
      </c>
      <c r="S152" s="21"/>
      <c r="T152" s="21"/>
    </row>
    <row r="153" spans="1:20" s="1" customFormat="1" ht="21.95" customHeight="1" x14ac:dyDescent="0.25">
      <c r="A153" s="21" t="s">
        <v>26</v>
      </c>
      <c r="B153" s="21" t="s">
        <v>550</v>
      </c>
      <c r="C153" s="21" t="s">
        <v>155</v>
      </c>
      <c r="D153" s="21" t="s">
        <v>156</v>
      </c>
      <c r="E153" s="21">
        <v>1</v>
      </c>
      <c r="F153" s="21" t="s">
        <v>551</v>
      </c>
      <c r="G153" s="21" t="s">
        <v>552</v>
      </c>
      <c r="H153" s="34">
        <v>1032472596</v>
      </c>
      <c r="I153" s="21" t="s">
        <v>33</v>
      </c>
      <c r="J153" s="42">
        <v>45604</v>
      </c>
      <c r="K153" s="21">
        <v>3</v>
      </c>
      <c r="L153" s="24">
        <v>45695</v>
      </c>
      <c r="M153" s="21">
        <v>1.5</v>
      </c>
      <c r="N153" s="21" t="s">
        <v>774</v>
      </c>
      <c r="O153" s="33" t="s">
        <v>744</v>
      </c>
      <c r="P153" s="25">
        <f t="shared" si="2"/>
        <v>6000000</v>
      </c>
      <c r="Q153" s="38">
        <v>18000000</v>
      </c>
      <c r="R153" s="28" t="s">
        <v>553</v>
      </c>
      <c r="S153" s="21"/>
      <c r="T153" s="21"/>
    </row>
    <row r="154" spans="1:20" s="1" customFormat="1" ht="21.95" customHeight="1" x14ac:dyDescent="0.25">
      <c r="A154" s="21" t="s">
        <v>26</v>
      </c>
      <c r="B154" s="21" t="s">
        <v>554</v>
      </c>
      <c r="C154" s="21" t="s">
        <v>155</v>
      </c>
      <c r="D154" s="21" t="s">
        <v>156</v>
      </c>
      <c r="E154" s="21">
        <v>1</v>
      </c>
      <c r="F154" s="21" t="s">
        <v>555</v>
      </c>
      <c r="G154" s="21" t="s">
        <v>556</v>
      </c>
      <c r="H154" s="21">
        <f>VLOOKUP(G154,[1]Hoja1!$B$1:$E$610,2,0)</f>
        <v>52888316</v>
      </c>
      <c r="I154" s="21" t="s">
        <v>33</v>
      </c>
      <c r="J154" s="23">
        <f>VLOOKUP(G154,[1]Hoja1!$B$1:$J$610,8,0)</f>
        <v>45596</v>
      </c>
      <c r="K154" s="21" t="s">
        <v>793</v>
      </c>
      <c r="L154" s="24">
        <v>45671</v>
      </c>
      <c r="M154" s="21">
        <v>1</v>
      </c>
      <c r="N154" s="21" t="s">
        <v>772</v>
      </c>
      <c r="O154" s="33" t="s">
        <v>754</v>
      </c>
      <c r="P154" s="25">
        <f t="shared" si="2"/>
        <v>3350000</v>
      </c>
      <c r="Q154" s="32">
        <v>11725000</v>
      </c>
      <c r="R154" s="28" t="s">
        <v>557</v>
      </c>
      <c r="S154" s="21"/>
      <c r="T154" s="21"/>
    </row>
    <row r="155" spans="1:20" s="1" customFormat="1" ht="21.95" customHeight="1" x14ac:dyDescent="0.25">
      <c r="A155" s="21" t="s">
        <v>26</v>
      </c>
      <c r="B155" s="21" t="s">
        <v>558</v>
      </c>
      <c r="C155" s="21" t="s">
        <v>155</v>
      </c>
      <c r="D155" s="21" t="s">
        <v>156</v>
      </c>
      <c r="E155" s="21">
        <v>1</v>
      </c>
      <c r="F155" s="21" t="s">
        <v>559</v>
      </c>
      <c r="G155" s="21" t="s">
        <v>560</v>
      </c>
      <c r="H155" s="21">
        <f>VLOOKUP(G155,[1]Hoja1!$B$1:$E$610,2,0)</f>
        <v>78032023</v>
      </c>
      <c r="I155" s="21" t="s">
        <v>33</v>
      </c>
      <c r="J155" s="23">
        <f>VLOOKUP(G155,[1]Hoja1!$B$1:$J$610,8,0)</f>
        <v>45483</v>
      </c>
      <c r="K155" s="21">
        <v>3</v>
      </c>
      <c r="L155" s="24">
        <v>45657</v>
      </c>
      <c r="M155" s="21">
        <v>1</v>
      </c>
      <c r="N155" s="21">
        <v>4</v>
      </c>
      <c r="O155" s="33" t="s">
        <v>756</v>
      </c>
      <c r="P155" s="25" t="e">
        <f t="shared" si="2"/>
        <v>#VALUE!</v>
      </c>
      <c r="Q155" s="32">
        <v>21200000</v>
      </c>
      <c r="R155" s="28" t="s">
        <v>561</v>
      </c>
      <c r="S155" s="21"/>
      <c r="T155" s="21"/>
    </row>
    <row r="156" spans="1:20" s="1" customFormat="1" ht="21.95" customHeight="1" x14ac:dyDescent="0.25">
      <c r="A156" s="21" t="s">
        <v>26</v>
      </c>
      <c r="B156" s="21" t="s">
        <v>562</v>
      </c>
      <c r="C156" s="21" t="s">
        <v>155</v>
      </c>
      <c r="D156" s="21" t="s">
        <v>156</v>
      </c>
      <c r="E156" s="21">
        <v>1</v>
      </c>
      <c r="F156" s="21" t="s">
        <v>563</v>
      </c>
      <c r="G156" s="21" t="s">
        <v>564</v>
      </c>
      <c r="H156" s="21">
        <f>VLOOKUP(G156,[1]Hoja1!$B$1:$E$610,2,0)</f>
        <v>53076898</v>
      </c>
      <c r="I156" s="21" t="s">
        <v>33</v>
      </c>
      <c r="J156" s="23">
        <f>VLOOKUP(G156,[1]Hoja1!$B$1:$J$610,8,0)</f>
        <v>45460</v>
      </c>
      <c r="K156" s="21" t="s">
        <v>772</v>
      </c>
      <c r="L156" s="24">
        <v>45677</v>
      </c>
      <c r="M156" s="21">
        <v>1</v>
      </c>
      <c r="N156" s="21" t="s">
        <v>774</v>
      </c>
      <c r="O156" s="33" t="s">
        <v>734</v>
      </c>
      <c r="P156" s="25" t="e">
        <f t="shared" si="2"/>
        <v>#VALUE!</v>
      </c>
      <c r="Q156" s="36" t="s">
        <v>796</v>
      </c>
      <c r="R156" s="28" t="s">
        <v>565</v>
      </c>
      <c r="S156" s="21"/>
      <c r="T156" s="21"/>
    </row>
    <row r="157" spans="1:20" s="1" customFormat="1" ht="21.95" customHeight="1" x14ac:dyDescent="0.25">
      <c r="A157" s="21" t="s">
        <v>26</v>
      </c>
      <c r="B157" s="21" t="s">
        <v>566</v>
      </c>
      <c r="C157" s="21" t="s">
        <v>155</v>
      </c>
      <c r="D157" s="21" t="s">
        <v>156</v>
      </c>
      <c r="E157" s="21">
        <v>1</v>
      </c>
      <c r="F157" s="21" t="s">
        <v>567</v>
      </c>
      <c r="G157" s="21" t="s">
        <v>568</v>
      </c>
      <c r="H157" s="21"/>
      <c r="I157" s="21" t="s">
        <v>33</v>
      </c>
      <c r="J157" s="23">
        <v>45609</v>
      </c>
      <c r="K157" s="21">
        <v>3</v>
      </c>
      <c r="L157" s="24">
        <v>45669</v>
      </c>
      <c r="M157" s="21">
        <v>1</v>
      </c>
      <c r="N157" s="21">
        <v>4</v>
      </c>
      <c r="O157" s="33" t="s">
        <v>757</v>
      </c>
      <c r="P157" s="25">
        <f t="shared" si="2"/>
        <v>3350000</v>
      </c>
      <c r="Q157" s="38">
        <v>10050000</v>
      </c>
      <c r="R157" s="28" t="s">
        <v>569</v>
      </c>
      <c r="S157" s="21"/>
      <c r="T157" s="21"/>
    </row>
    <row r="158" spans="1:20" s="1" customFormat="1" ht="21.95" customHeight="1" x14ac:dyDescent="0.25">
      <c r="A158" s="21" t="s">
        <v>26</v>
      </c>
      <c r="B158" s="21" t="s">
        <v>570</v>
      </c>
      <c r="C158" s="21" t="s">
        <v>155</v>
      </c>
      <c r="D158" s="21" t="s">
        <v>156</v>
      </c>
      <c r="E158" s="21">
        <v>1</v>
      </c>
      <c r="F158" s="21" t="s">
        <v>571</v>
      </c>
      <c r="G158" s="21" t="s">
        <v>572</v>
      </c>
      <c r="H158" s="34">
        <v>1072718865</v>
      </c>
      <c r="I158" s="21" t="s">
        <v>33</v>
      </c>
      <c r="J158" s="42">
        <v>45604</v>
      </c>
      <c r="K158" s="21">
        <v>3</v>
      </c>
      <c r="L158" s="24">
        <v>45695</v>
      </c>
      <c r="M158" s="21">
        <v>1.5</v>
      </c>
      <c r="N158" s="21" t="s">
        <v>774</v>
      </c>
      <c r="O158" s="33" t="s">
        <v>728</v>
      </c>
      <c r="P158" s="25">
        <f t="shared" si="2"/>
        <v>5025000</v>
      </c>
      <c r="Q158" s="38">
        <v>15075000</v>
      </c>
      <c r="R158" s="28" t="s">
        <v>573</v>
      </c>
      <c r="S158" s="21"/>
      <c r="T158" s="21"/>
    </row>
    <row r="159" spans="1:20" s="1" customFormat="1" ht="21.95" customHeight="1" x14ac:dyDescent="0.25">
      <c r="A159" s="21" t="s">
        <v>26</v>
      </c>
      <c r="B159" s="21" t="s">
        <v>574</v>
      </c>
      <c r="C159" s="21" t="s">
        <v>155</v>
      </c>
      <c r="D159" s="21" t="s">
        <v>156</v>
      </c>
      <c r="E159" s="21">
        <v>1</v>
      </c>
      <c r="F159" s="21" t="s">
        <v>575</v>
      </c>
      <c r="G159" s="21" t="s">
        <v>576</v>
      </c>
      <c r="H159" s="34">
        <v>1066732431</v>
      </c>
      <c r="I159" s="21" t="s">
        <v>33</v>
      </c>
      <c r="J159" s="23">
        <v>45614</v>
      </c>
      <c r="K159" s="21">
        <v>4</v>
      </c>
      <c r="L159" s="24">
        <v>45657</v>
      </c>
      <c r="M159" s="21">
        <v>1</v>
      </c>
      <c r="N159" s="21">
        <v>5</v>
      </c>
      <c r="O159" s="33" t="s">
        <v>743</v>
      </c>
      <c r="P159" s="25">
        <f t="shared" si="2"/>
        <v>5300000</v>
      </c>
      <c r="Q159" s="32">
        <v>21200000</v>
      </c>
      <c r="R159" s="28" t="s">
        <v>577</v>
      </c>
      <c r="S159" s="21"/>
      <c r="T159" s="21"/>
    </row>
    <row r="160" spans="1:20" s="1" customFormat="1" ht="21.95" customHeight="1" x14ac:dyDescent="0.25">
      <c r="A160" s="21" t="s">
        <v>26</v>
      </c>
      <c r="B160" s="21" t="s">
        <v>578</v>
      </c>
      <c r="C160" s="21" t="s">
        <v>155</v>
      </c>
      <c r="D160" s="21" t="s">
        <v>156</v>
      </c>
      <c r="E160" s="21">
        <v>1</v>
      </c>
      <c r="F160" s="21" t="s">
        <v>579</v>
      </c>
      <c r="G160" s="21" t="s">
        <v>580</v>
      </c>
      <c r="H160" s="34">
        <v>1075263296</v>
      </c>
      <c r="I160" s="21" t="s">
        <v>33</v>
      </c>
      <c r="J160" s="42">
        <v>45603</v>
      </c>
      <c r="K160" s="21">
        <v>2</v>
      </c>
      <c r="L160" s="24">
        <v>45677</v>
      </c>
      <c r="M160" s="21">
        <v>1</v>
      </c>
      <c r="N160" s="21">
        <v>3</v>
      </c>
      <c r="O160" s="33" t="s">
        <v>751</v>
      </c>
      <c r="P160" s="25">
        <f t="shared" si="2"/>
        <v>2650000</v>
      </c>
      <c r="Q160" s="38">
        <v>15900000</v>
      </c>
      <c r="R160" s="28" t="s">
        <v>581</v>
      </c>
      <c r="S160" s="21"/>
      <c r="T160" s="21"/>
    </row>
    <row r="161" spans="1:20" s="1" customFormat="1" ht="21.95" customHeight="1" x14ac:dyDescent="0.25">
      <c r="A161" s="21" t="s">
        <v>26</v>
      </c>
      <c r="B161" s="21" t="s">
        <v>582</v>
      </c>
      <c r="C161" s="21" t="s">
        <v>155</v>
      </c>
      <c r="D161" s="21" t="s">
        <v>156</v>
      </c>
      <c r="E161" s="21">
        <v>1</v>
      </c>
      <c r="F161" s="21" t="s">
        <v>583</v>
      </c>
      <c r="G161" s="21" t="s">
        <v>584</v>
      </c>
      <c r="H161" s="21">
        <f>VLOOKUP(G161,[1]Hoja1!$B$1:$E$610,2,0)</f>
        <v>85162945</v>
      </c>
      <c r="I161" s="21" t="s">
        <v>33</v>
      </c>
      <c r="J161" s="23">
        <f>VLOOKUP(G161,[1]Hoja1!$B$1:$J$610,8,0)</f>
        <v>45603</v>
      </c>
      <c r="K161" s="21">
        <v>3</v>
      </c>
      <c r="L161" s="24">
        <v>45694</v>
      </c>
      <c r="M161" s="21">
        <v>1</v>
      </c>
      <c r="N161" s="21">
        <v>4</v>
      </c>
      <c r="O161" s="33" t="s">
        <v>746</v>
      </c>
      <c r="P161" s="25">
        <f t="shared" si="2"/>
        <v>2880000</v>
      </c>
      <c r="Q161" s="38">
        <v>11520000</v>
      </c>
      <c r="R161" s="28" t="s">
        <v>433</v>
      </c>
      <c r="S161" s="21"/>
      <c r="T161" s="21"/>
    </row>
    <row r="162" spans="1:20" s="1" customFormat="1" ht="21.95" customHeight="1" x14ac:dyDescent="0.25">
      <c r="A162" s="21" t="s">
        <v>26</v>
      </c>
      <c r="B162" s="21" t="s">
        <v>585</v>
      </c>
      <c r="C162" s="21" t="s">
        <v>155</v>
      </c>
      <c r="D162" s="21" t="s">
        <v>156</v>
      </c>
      <c r="E162" s="21">
        <v>1</v>
      </c>
      <c r="F162" s="21" t="s">
        <v>586</v>
      </c>
      <c r="G162" s="21" t="s">
        <v>587</v>
      </c>
      <c r="H162" s="21">
        <f>VLOOKUP(G162,[1]Hoja1!$B$1:$E$610,2,0)</f>
        <v>39708891</v>
      </c>
      <c r="I162" s="21" t="s">
        <v>33</v>
      </c>
      <c r="J162" s="23">
        <f>VLOOKUP(G162,[1]Hoja1!$B$1:$J$610,8,0)</f>
        <v>45625</v>
      </c>
      <c r="K162" s="21">
        <v>3</v>
      </c>
      <c r="L162" s="24">
        <v>45657</v>
      </c>
      <c r="M162" s="21">
        <v>1</v>
      </c>
      <c r="N162" s="21">
        <v>4</v>
      </c>
      <c r="O162" s="33" t="s">
        <v>758</v>
      </c>
      <c r="P162" s="25">
        <f t="shared" si="2"/>
        <v>2850000</v>
      </c>
      <c r="Q162" s="32">
        <v>8550000</v>
      </c>
      <c r="R162" s="28" t="s">
        <v>588</v>
      </c>
      <c r="S162" s="21"/>
      <c r="T162" s="21"/>
    </row>
    <row r="163" spans="1:20" s="1" customFormat="1" ht="21.95" customHeight="1" x14ac:dyDescent="0.25">
      <c r="A163" s="21" t="s">
        <v>26</v>
      </c>
      <c r="B163" s="21" t="s">
        <v>589</v>
      </c>
      <c r="C163" s="21" t="s">
        <v>155</v>
      </c>
      <c r="D163" s="21" t="s">
        <v>156</v>
      </c>
      <c r="E163" s="21">
        <v>1</v>
      </c>
      <c r="F163" s="21" t="s">
        <v>590</v>
      </c>
      <c r="G163" s="21" t="s">
        <v>591</v>
      </c>
      <c r="H163" s="34">
        <v>1016079471</v>
      </c>
      <c r="I163" s="21" t="s">
        <v>33</v>
      </c>
      <c r="J163" s="42">
        <v>45629</v>
      </c>
      <c r="K163" s="21">
        <v>2</v>
      </c>
      <c r="L163" s="24">
        <v>45690</v>
      </c>
      <c r="M163" s="21">
        <v>1</v>
      </c>
      <c r="N163" s="21">
        <v>3</v>
      </c>
      <c r="O163" s="21" t="s">
        <v>759</v>
      </c>
      <c r="P163" s="25" t="e">
        <f t="shared" si="2"/>
        <v>#VALUE!</v>
      </c>
      <c r="Q163" s="38">
        <v>21000000</v>
      </c>
      <c r="R163" s="28" t="s">
        <v>592</v>
      </c>
      <c r="S163" s="21"/>
      <c r="T163" s="21"/>
    </row>
    <row r="164" spans="1:20" s="1" customFormat="1" ht="21.95" customHeight="1" x14ac:dyDescent="0.25">
      <c r="A164" s="21" t="s">
        <v>26</v>
      </c>
      <c r="B164" s="21" t="s">
        <v>593</v>
      </c>
      <c r="C164" s="21" t="s">
        <v>155</v>
      </c>
      <c r="D164" s="21" t="s">
        <v>156</v>
      </c>
      <c r="E164" s="21">
        <v>1</v>
      </c>
      <c r="F164" s="21" t="s">
        <v>25</v>
      </c>
      <c r="G164" s="21" t="s">
        <v>594</v>
      </c>
      <c r="H164" s="21">
        <f>VLOOKUP(G164,[1]Hoja1!$B$1:$E$610,2,0)</f>
        <v>1015424055</v>
      </c>
      <c r="I164" s="21" t="s">
        <v>33</v>
      </c>
      <c r="J164" s="23">
        <f>VLOOKUP(G164,[1]Hoja1!$B$1:$J$610,8,0)</f>
        <v>45365</v>
      </c>
      <c r="K164" s="21" t="s">
        <v>774</v>
      </c>
      <c r="L164" s="24">
        <v>45712</v>
      </c>
      <c r="M164" s="21">
        <v>1.5</v>
      </c>
      <c r="N164" s="21">
        <v>6</v>
      </c>
      <c r="O164" s="32">
        <v>14250000</v>
      </c>
      <c r="P164" s="25">
        <v>7125000</v>
      </c>
      <c r="Q164" s="38">
        <v>21375000</v>
      </c>
      <c r="R164" s="28" t="s">
        <v>595</v>
      </c>
      <c r="S164" s="21"/>
      <c r="T164" s="21"/>
    </row>
    <row r="165" spans="1:20" s="1" customFormat="1" ht="21.95" customHeight="1" x14ac:dyDescent="0.25">
      <c r="A165" s="21" t="s">
        <v>26</v>
      </c>
      <c r="B165" s="21" t="s">
        <v>596</v>
      </c>
      <c r="C165" s="21" t="s">
        <v>155</v>
      </c>
      <c r="D165" s="21" t="s">
        <v>156</v>
      </c>
      <c r="E165" s="21">
        <v>1</v>
      </c>
      <c r="F165" s="21" t="s">
        <v>597</v>
      </c>
      <c r="G165" s="21" t="s">
        <v>598</v>
      </c>
      <c r="H165" s="34">
        <v>51737799</v>
      </c>
      <c r="I165" s="21" t="s">
        <v>33</v>
      </c>
      <c r="J165" s="23">
        <v>45616</v>
      </c>
      <c r="K165" s="21" t="s">
        <v>793</v>
      </c>
      <c r="L165" s="24">
        <v>45692</v>
      </c>
      <c r="M165" s="21">
        <v>1</v>
      </c>
      <c r="N165" s="21" t="s">
        <v>772</v>
      </c>
      <c r="O165" s="33" t="s">
        <v>749</v>
      </c>
      <c r="P165" s="21"/>
      <c r="Q165" s="38">
        <v>9975000</v>
      </c>
      <c r="R165" s="28" t="s">
        <v>599</v>
      </c>
      <c r="S165" s="21"/>
      <c r="T165" s="21"/>
    </row>
    <row r="166" spans="1:20" s="1" customFormat="1" ht="21.95" customHeight="1" x14ac:dyDescent="0.25">
      <c r="A166" s="21" t="s">
        <v>26</v>
      </c>
      <c r="B166" s="21" t="s">
        <v>600</v>
      </c>
      <c r="C166" s="21" t="s">
        <v>155</v>
      </c>
      <c r="D166" s="21" t="s">
        <v>156</v>
      </c>
      <c r="E166" s="21">
        <v>1</v>
      </c>
      <c r="F166" s="21" t="s">
        <v>601</v>
      </c>
      <c r="G166" s="21" t="s">
        <v>602</v>
      </c>
      <c r="H166" s="21">
        <f>VLOOKUP(G166,[1]Hoja1!$B$1:$E$610,2,0)</f>
        <v>80872149</v>
      </c>
      <c r="I166" s="21" t="s">
        <v>33</v>
      </c>
      <c r="J166" s="23">
        <f>VLOOKUP(G166,[1]Hoja1!$B$1:$J$610,8,0)</f>
        <v>45621</v>
      </c>
      <c r="K166" s="21">
        <v>3</v>
      </c>
      <c r="L166" s="24">
        <v>45681</v>
      </c>
      <c r="M166" s="21">
        <v>1</v>
      </c>
      <c r="N166" s="21">
        <v>4</v>
      </c>
      <c r="O166" s="33" t="s">
        <v>758</v>
      </c>
      <c r="P166" s="21"/>
      <c r="Q166" s="38">
        <v>8550000</v>
      </c>
      <c r="R166" s="28" t="s">
        <v>603</v>
      </c>
      <c r="S166" s="21"/>
      <c r="T166" s="21"/>
    </row>
    <row r="167" spans="1:20" s="1" customFormat="1" ht="21.95" customHeight="1" x14ac:dyDescent="0.25">
      <c r="A167" s="21" t="s">
        <v>26</v>
      </c>
      <c r="B167" s="21" t="s">
        <v>604</v>
      </c>
      <c r="C167" s="21" t="s">
        <v>155</v>
      </c>
      <c r="D167" s="21" t="s">
        <v>156</v>
      </c>
      <c r="E167" s="21">
        <v>1</v>
      </c>
      <c r="F167" s="21" t="s">
        <v>25</v>
      </c>
      <c r="G167" s="21" t="s">
        <v>605</v>
      </c>
      <c r="H167" s="21"/>
      <c r="I167" s="21" t="s">
        <v>33</v>
      </c>
      <c r="J167" s="23">
        <v>45630</v>
      </c>
      <c r="K167" s="21">
        <v>3</v>
      </c>
      <c r="L167" s="24">
        <v>45691</v>
      </c>
      <c r="M167" s="21">
        <v>1</v>
      </c>
      <c r="N167" s="21">
        <v>4</v>
      </c>
      <c r="O167" s="32">
        <v>5700000</v>
      </c>
      <c r="P167" s="25">
        <v>2850000</v>
      </c>
      <c r="Q167" s="38">
        <v>8550000</v>
      </c>
      <c r="R167" s="28" t="s">
        <v>606</v>
      </c>
      <c r="S167" s="21"/>
      <c r="T167" s="21"/>
    </row>
    <row r="168" spans="1:20" s="1" customFormat="1" ht="21.95" customHeight="1" x14ac:dyDescent="0.25">
      <c r="A168" s="21" t="s">
        <v>26</v>
      </c>
      <c r="B168" s="21" t="s">
        <v>607</v>
      </c>
      <c r="C168" s="21" t="s">
        <v>155</v>
      </c>
      <c r="D168" s="21" t="s">
        <v>156</v>
      </c>
      <c r="E168" s="21">
        <v>1</v>
      </c>
      <c r="F168" s="21" t="s">
        <v>25</v>
      </c>
      <c r="G168" s="21" t="s">
        <v>608</v>
      </c>
      <c r="H168" s="21">
        <f>VLOOKUP(G168,[1]Hoja1!$B$1:$E$610,2,0)</f>
        <v>1010209957</v>
      </c>
      <c r="I168" s="21" t="s">
        <v>33</v>
      </c>
      <c r="J168" s="23">
        <f>VLOOKUP(G168,[1]Hoja1!$B$1:$J$610,8,0)</f>
        <v>45611</v>
      </c>
      <c r="K168" s="21">
        <v>3</v>
      </c>
      <c r="L168" s="24">
        <v>45671</v>
      </c>
      <c r="M168" s="21">
        <v>1</v>
      </c>
      <c r="N168" s="21">
        <v>4</v>
      </c>
      <c r="O168" s="32">
        <v>5700000</v>
      </c>
      <c r="P168" s="25">
        <v>3350000</v>
      </c>
      <c r="Q168" s="38">
        <v>10050000</v>
      </c>
      <c r="R168" s="28" t="s">
        <v>609</v>
      </c>
      <c r="S168" s="21"/>
      <c r="T168" s="21"/>
    </row>
    <row r="169" spans="1:20" s="1" customFormat="1" ht="21.95" customHeight="1" x14ac:dyDescent="0.25">
      <c r="A169" s="21" t="s">
        <v>26</v>
      </c>
      <c r="B169" s="21" t="s">
        <v>610</v>
      </c>
      <c r="C169" s="21" t="s">
        <v>155</v>
      </c>
      <c r="D169" s="21" t="s">
        <v>156</v>
      </c>
      <c r="E169" s="21">
        <v>1</v>
      </c>
      <c r="F169" s="21" t="s">
        <v>611</v>
      </c>
      <c r="G169" s="21" t="s">
        <v>612</v>
      </c>
      <c r="H169" s="21">
        <f>VLOOKUP(G169,[1]Hoja1!$B$1:$E$610,2,0)</f>
        <v>1071631556</v>
      </c>
      <c r="I169" s="21" t="s">
        <v>33</v>
      </c>
      <c r="J169" s="23">
        <f>VLOOKUP(G169,[1]Hoja1!$B$1:$J$610,8,0)</f>
        <v>45616</v>
      </c>
      <c r="K169" s="21">
        <v>3</v>
      </c>
      <c r="L169" s="24">
        <v>45676</v>
      </c>
      <c r="M169" s="21">
        <v>1</v>
      </c>
      <c r="N169" s="21">
        <v>4</v>
      </c>
      <c r="O169" s="44">
        <v>5760000</v>
      </c>
      <c r="P169" s="45">
        <f>Q169-O169</f>
        <v>2880000</v>
      </c>
      <c r="Q169" s="38">
        <v>8640000</v>
      </c>
      <c r="R169" s="28" t="s">
        <v>613</v>
      </c>
      <c r="S169" s="21"/>
      <c r="T169" s="21"/>
    </row>
    <row r="170" spans="1:20" s="1" customFormat="1" ht="21.95" customHeight="1" x14ac:dyDescent="0.25">
      <c r="A170" s="21" t="s">
        <v>26</v>
      </c>
      <c r="B170" s="21" t="s">
        <v>614</v>
      </c>
      <c r="C170" s="21" t="s">
        <v>155</v>
      </c>
      <c r="D170" s="21" t="s">
        <v>156</v>
      </c>
      <c r="E170" s="21">
        <v>1</v>
      </c>
      <c r="F170" s="21" t="s">
        <v>615</v>
      </c>
      <c r="G170" s="21" t="s">
        <v>616</v>
      </c>
      <c r="H170" s="34">
        <v>1032481455</v>
      </c>
      <c r="I170" s="21" t="s">
        <v>33</v>
      </c>
      <c r="J170" s="23">
        <v>45615</v>
      </c>
      <c r="K170" s="21">
        <v>2</v>
      </c>
      <c r="L170" s="24">
        <v>45691</v>
      </c>
      <c r="M170" s="21">
        <v>1</v>
      </c>
      <c r="N170" s="21">
        <v>3</v>
      </c>
      <c r="O170" s="33" t="s">
        <v>754</v>
      </c>
      <c r="P170" s="45">
        <f t="shared" ref="P170:P191" si="3">Q170-O170</f>
        <v>3350000</v>
      </c>
      <c r="Q170" s="38">
        <v>11725000</v>
      </c>
      <c r="R170" s="28" t="s">
        <v>617</v>
      </c>
      <c r="S170" s="21"/>
      <c r="T170" s="21"/>
    </row>
    <row r="171" spans="1:20" s="1" customFormat="1" ht="21.95" customHeight="1" x14ac:dyDescent="0.25">
      <c r="A171" s="21" t="s">
        <v>26</v>
      </c>
      <c r="B171" s="21" t="s">
        <v>618</v>
      </c>
      <c r="C171" s="21" t="s">
        <v>155</v>
      </c>
      <c r="D171" s="21" t="s">
        <v>156</v>
      </c>
      <c r="E171" s="21">
        <v>1</v>
      </c>
      <c r="F171" s="21" t="s">
        <v>619</v>
      </c>
      <c r="G171" s="21" t="s">
        <v>620</v>
      </c>
      <c r="H171" s="21">
        <f>VLOOKUP(G171,[1]Hoja1!$B$1:$E$610,2,0)</f>
        <v>79205202</v>
      </c>
      <c r="I171" s="21" t="s">
        <v>33</v>
      </c>
      <c r="J171" s="23">
        <f>VLOOKUP(G171,[1]Hoja1!$B$1:$J$610,8,0)</f>
        <v>45616</v>
      </c>
      <c r="K171" s="21">
        <v>2</v>
      </c>
      <c r="L171" s="24">
        <v>45676</v>
      </c>
      <c r="M171" s="21">
        <v>1</v>
      </c>
      <c r="N171" s="21">
        <v>3</v>
      </c>
      <c r="O171" s="33" t="s">
        <v>760</v>
      </c>
      <c r="P171" s="45" t="e">
        <f t="shared" si="3"/>
        <v>#VALUE!</v>
      </c>
      <c r="Q171" s="38">
        <v>10050000</v>
      </c>
      <c r="R171" s="28" t="s">
        <v>621</v>
      </c>
      <c r="S171" s="21"/>
      <c r="T171" s="21"/>
    </row>
    <row r="172" spans="1:20" s="1" customFormat="1" ht="21.95" customHeight="1" x14ac:dyDescent="0.25">
      <c r="A172" s="21" t="s">
        <v>26</v>
      </c>
      <c r="B172" s="21" t="s">
        <v>622</v>
      </c>
      <c r="C172" s="21" t="s">
        <v>155</v>
      </c>
      <c r="D172" s="21" t="s">
        <v>156</v>
      </c>
      <c r="E172" s="21">
        <v>1</v>
      </c>
      <c r="F172" s="21" t="s">
        <v>623</v>
      </c>
      <c r="G172" s="21" t="s">
        <v>624</v>
      </c>
      <c r="H172" s="21">
        <f>VLOOKUP(G172,[1]Hoja1!$B$1:$E$610,2,0)</f>
        <v>79839761</v>
      </c>
      <c r="I172" s="21" t="s">
        <v>33</v>
      </c>
      <c r="J172" s="23">
        <f>VLOOKUP(G172,[1]Hoja1!$B$1:$J$610,8,0)</f>
        <v>45618</v>
      </c>
      <c r="K172" s="21">
        <v>2</v>
      </c>
      <c r="L172" s="24">
        <v>45678</v>
      </c>
      <c r="M172" s="21">
        <v>1</v>
      </c>
      <c r="N172" s="21">
        <v>3</v>
      </c>
      <c r="O172" s="33" t="s">
        <v>761</v>
      </c>
      <c r="P172" s="45" t="e">
        <f t="shared" si="3"/>
        <v>#VALUE!</v>
      </c>
      <c r="Q172" s="36" t="s">
        <v>756</v>
      </c>
      <c r="R172" s="28" t="s">
        <v>625</v>
      </c>
      <c r="S172" s="21"/>
      <c r="T172" s="21"/>
    </row>
    <row r="173" spans="1:20" s="1" customFormat="1" ht="21.95" customHeight="1" x14ac:dyDescent="0.25">
      <c r="A173" s="21" t="s">
        <v>26</v>
      </c>
      <c r="B173" s="21" t="s">
        <v>626</v>
      </c>
      <c r="C173" s="21" t="s">
        <v>155</v>
      </c>
      <c r="D173" s="21" t="s">
        <v>156</v>
      </c>
      <c r="E173" s="21">
        <v>1</v>
      </c>
      <c r="F173" s="21" t="s">
        <v>559</v>
      </c>
      <c r="G173" s="21" t="s">
        <v>627</v>
      </c>
      <c r="H173" s="21">
        <f>VLOOKUP(G173,[1]Hoja1!$B$1:$E$610,2,0)</f>
        <v>51556723</v>
      </c>
      <c r="I173" s="21" t="s">
        <v>33</v>
      </c>
      <c r="J173" s="23">
        <f>VLOOKUP(G173,[1]Hoja1!$B$1:$J$610,8,0)</f>
        <v>45462</v>
      </c>
      <c r="K173" s="21">
        <v>2</v>
      </c>
      <c r="L173" s="24">
        <v>45657</v>
      </c>
      <c r="M173" s="21">
        <v>1</v>
      </c>
      <c r="N173" s="21">
        <v>3</v>
      </c>
      <c r="O173" s="33" t="s">
        <v>762</v>
      </c>
      <c r="P173" s="45" t="e">
        <f t="shared" si="3"/>
        <v>#VALUE!</v>
      </c>
      <c r="Q173" s="36" t="s">
        <v>756</v>
      </c>
      <c r="R173" s="28" t="s">
        <v>628</v>
      </c>
      <c r="S173" s="21"/>
      <c r="T173" s="21"/>
    </row>
    <row r="174" spans="1:20" s="1" customFormat="1" ht="21.95" customHeight="1" x14ac:dyDescent="0.25">
      <c r="A174" s="21" t="s">
        <v>26</v>
      </c>
      <c r="B174" s="21" t="s">
        <v>629</v>
      </c>
      <c r="C174" s="21" t="s">
        <v>155</v>
      </c>
      <c r="D174" s="21" t="s">
        <v>156</v>
      </c>
      <c r="E174" s="21">
        <v>1</v>
      </c>
      <c r="F174" s="21" t="s">
        <v>630</v>
      </c>
      <c r="G174" s="21" t="s">
        <v>631</v>
      </c>
      <c r="H174" s="34">
        <v>51679899</v>
      </c>
      <c r="I174" s="21" t="s">
        <v>33</v>
      </c>
      <c r="J174" s="23">
        <v>45615</v>
      </c>
      <c r="K174" s="21">
        <v>2</v>
      </c>
      <c r="L174" s="24">
        <v>45675</v>
      </c>
      <c r="M174" s="21">
        <v>1</v>
      </c>
      <c r="N174" s="21">
        <v>3</v>
      </c>
      <c r="O174" s="26">
        <v>5700000</v>
      </c>
      <c r="P174" s="45" t="e">
        <f t="shared" si="3"/>
        <v>#VALUE!</v>
      </c>
      <c r="Q174" s="36" t="s">
        <v>797</v>
      </c>
      <c r="R174" s="28" t="s">
        <v>632</v>
      </c>
      <c r="S174" s="21"/>
      <c r="T174" s="21"/>
    </row>
    <row r="175" spans="1:20" s="1" customFormat="1" ht="21.95" customHeight="1" x14ac:dyDescent="0.25">
      <c r="A175" s="21" t="s">
        <v>26</v>
      </c>
      <c r="B175" s="21" t="s">
        <v>633</v>
      </c>
      <c r="C175" s="21" t="s">
        <v>155</v>
      </c>
      <c r="D175" s="21" t="s">
        <v>156</v>
      </c>
      <c r="E175" s="21">
        <v>1</v>
      </c>
      <c r="F175" s="21" t="s">
        <v>590</v>
      </c>
      <c r="G175" s="21" t="s">
        <v>634</v>
      </c>
      <c r="H175" s="21">
        <f>VLOOKUP(G175,[1]Hoja1!$B$1:$E$610,2,0)</f>
        <v>92533532</v>
      </c>
      <c r="I175" s="21" t="s">
        <v>33</v>
      </c>
      <c r="J175" s="23">
        <f>VLOOKUP(G175,[1]Hoja1!$B$1:$J$610,8,0)</f>
        <v>45622</v>
      </c>
      <c r="K175" s="21">
        <v>5</v>
      </c>
      <c r="L175" s="24">
        <v>45657</v>
      </c>
      <c r="M175" s="21">
        <v>1</v>
      </c>
      <c r="N175" s="21">
        <v>6</v>
      </c>
      <c r="O175" s="26">
        <v>28000000</v>
      </c>
      <c r="P175" s="45">
        <f t="shared" si="3"/>
        <v>7000000</v>
      </c>
      <c r="Q175" s="26">
        <v>35000000</v>
      </c>
      <c r="R175" s="28" t="s">
        <v>635</v>
      </c>
      <c r="S175" s="21"/>
      <c r="T175" s="21"/>
    </row>
    <row r="176" spans="1:20" s="1" customFormat="1" ht="21.95" customHeight="1" x14ac:dyDescent="0.25">
      <c r="A176" s="21" t="s">
        <v>26</v>
      </c>
      <c r="B176" s="21" t="s">
        <v>636</v>
      </c>
      <c r="C176" s="21" t="s">
        <v>155</v>
      </c>
      <c r="D176" s="21" t="s">
        <v>156</v>
      </c>
      <c r="E176" s="21">
        <v>1</v>
      </c>
      <c r="F176" s="21" t="s">
        <v>637</v>
      </c>
      <c r="G176" s="21" t="s">
        <v>638</v>
      </c>
      <c r="H176" s="21">
        <f>VLOOKUP(G176,[1]Hoja1!$B$1:$E$610,2,0)</f>
        <v>79752434</v>
      </c>
      <c r="I176" s="21" t="s">
        <v>33</v>
      </c>
      <c r="J176" s="23">
        <f>VLOOKUP(G176,[1]Hoja1!$B$1:$J$610,8,0)</f>
        <v>45617</v>
      </c>
      <c r="K176" s="21">
        <v>2</v>
      </c>
      <c r="L176" s="24">
        <v>45657</v>
      </c>
      <c r="M176" s="21">
        <v>1</v>
      </c>
      <c r="N176" s="21">
        <v>3</v>
      </c>
      <c r="O176" s="26">
        <v>10600000</v>
      </c>
      <c r="P176" s="45">
        <f t="shared" si="3"/>
        <v>5300000</v>
      </c>
      <c r="Q176" s="26">
        <v>15900000</v>
      </c>
      <c r="R176" s="28" t="s">
        <v>639</v>
      </c>
      <c r="S176" s="21"/>
      <c r="T176" s="21"/>
    </row>
    <row r="177" spans="1:20" s="1" customFormat="1" ht="21.95" customHeight="1" x14ac:dyDescent="0.25">
      <c r="A177" s="21" t="s">
        <v>26</v>
      </c>
      <c r="B177" s="21" t="s">
        <v>640</v>
      </c>
      <c r="C177" s="21" t="s">
        <v>155</v>
      </c>
      <c r="D177" s="21" t="s">
        <v>156</v>
      </c>
      <c r="E177" s="21">
        <v>1</v>
      </c>
      <c r="F177" s="21" t="s">
        <v>641</v>
      </c>
      <c r="G177" s="21" t="s">
        <v>642</v>
      </c>
      <c r="H177" s="34">
        <v>1106948950</v>
      </c>
      <c r="I177" s="21" t="s">
        <v>33</v>
      </c>
      <c r="J177" s="23">
        <v>45628</v>
      </c>
      <c r="K177" s="21" t="s">
        <v>375</v>
      </c>
      <c r="L177" s="21" t="s">
        <v>643</v>
      </c>
      <c r="M177" s="21">
        <v>0.5</v>
      </c>
      <c r="N177" s="21">
        <v>2</v>
      </c>
      <c r="O177" s="26">
        <v>7200000</v>
      </c>
      <c r="P177" s="45">
        <f t="shared" si="3"/>
        <v>2400000</v>
      </c>
      <c r="Q177" s="26">
        <v>9600000</v>
      </c>
      <c r="R177" s="28" t="s">
        <v>644</v>
      </c>
      <c r="S177" s="21"/>
      <c r="T177" s="21"/>
    </row>
    <row r="178" spans="1:20" s="1" customFormat="1" ht="21.95" customHeight="1" x14ac:dyDescent="0.25">
      <c r="A178" s="21" t="s">
        <v>26</v>
      </c>
      <c r="B178" s="21" t="s">
        <v>645</v>
      </c>
      <c r="C178" s="21" t="s">
        <v>155</v>
      </c>
      <c r="D178" s="21" t="s">
        <v>156</v>
      </c>
      <c r="E178" s="21">
        <v>1</v>
      </c>
      <c r="F178" s="21" t="s">
        <v>646</v>
      </c>
      <c r="G178" s="21" t="s">
        <v>647</v>
      </c>
      <c r="H178" s="21">
        <f>VLOOKUP(G178,[1]Hoja1!$B$1:$E$610,2,0)</f>
        <v>1000078414</v>
      </c>
      <c r="I178" s="21" t="s">
        <v>33</v>
      </c>
      <c r="J178" s="23">
        <f>VLOOKUP(G178,[1]Hoja1!$B$1:$J$610,8,0)</f>
        <v>45635</v>
      </c>
      <c r="K178" s="21">
        <v>2</v>
      </c>
      <c r="L178" s="24">
        <v>45680</v>
      </c>
      <c r="M178" s="21">
        <v>0.5</v>
      </c>
      <c r="N178" s="21" t="s">
        <v>793</v>
      </c>
      <c r="O178" s="26">
        <v>4275000</v>
      </c>
      <c r="P178" s="45">
        <f t="shared" si="3"/>
        <v>1425000</v>
      </c>
      <c r="Q178" s="26">
        <v>5700000</v>
      </c>
      <c r="R178" s="28" t="s">
        <v>648</v>
      </c>
      <c r="S178" s="21"/>
      <c r="T178" s="21"/>
    </row>
    <row r="179" spans="1:20" s="1" customFormat="1" ht="21.95" customHeight="1" x14ac:dyDescent="0.25">
      <c r="A179" s="21" t="s">
        <v>26</v>
      </c>
      <c r="B179" s="21" t="s">
        <v>649</v>
      </c>
      <c r="C179" s="21" t="s">
        <v>155</v>
      </c>
      <c r="D179" s="21" t="s">
        <v>156</v>
      </c>
      <c r="E179" s="21">
        <v>1</v>
      </c>
      <c r="F179" s="21" t="s">
        <v>650</v>
      </c>
      <c r="G179" s="21" t="s">
        <v>651</v>
      </c>
      <c r="H179" s="21">
        <f>VLOOKUP(G179,[1]Hoja1!$B$1:$E$610,2,0)</f>
        <v>1090495904</v>
      </c>
      <c r="I179" s="21" t="s">
        <v>33</v>
      </c>
      <c r="J179" s="23">
        <f>VLOOKUP(G179,[1]Hoja1!$B$1:$J$610,8,0)</f>
        <v>45625</v>
      </c>
      <c r="K179" s="21" t="s">
        <v>375</v>
      </c>
      <c r="L179" s="24">
        <v>45670</v>
      </c>
      <c r="M179" s="21">
        <v>0.5</v>
      </c>
      <c r="N179" s="21">
        <v>2</v>
      </c>
      <c r="O179" s="26">
        <v>7200000</v>
      </c>
      <c r="P179" s="45">
        <f t="shared" si="3"/>
        <v>2400000</v>
      </c>
      <c r="Q179" s="26">
        <v>9600000</v>
      </c>
      <c r="R179" s="28" t="s">
        <v>652</v>
      </c>
      <c r="S179" s="21"/>
      <c r="T179" s="21"/>
    </row>
    <row r="180" spans="1:20" s="1" customFormat="1" ht="21.95" customHeight="1" x14ac:dyDescent="0.25">
      <c r="A180" s="21" t="s">
        <v>26</v>
      </c>
      <c r="B180" s="21" t="s">
        <v>653</v>
      </c>
      <c r="C180" s="21" t="s">
        <v>155</v>
      </c>
      <c r="D180" s="21" t="s">
        <v>156</v>
      </c>
      <c r="E180" s="21">
        <v>1</v>
      </c>
      <c r="F180" s="21" t="s">
        <v>654</v>
      </c>
      <c r="G180" s="21" t="s">
        <v>655</v>
      </c>
      <c r="H180" s="21">
        <f>VLOOKUP(G180,[1]Hoja1!$B$1:$E$610,2,0)</f>
        <v>1018507098</v>
      </c>
      <c r="I180" s="21" t="s">
        <v>33</v>
      </c>
      <c r="J180" s="23">
        <f>VLOOKUP(G180,[1]Hoja1!$B$1:$J$610,8,0)</f>
        <v>45621</v>
      </c>
      <c r="K180" s="21">
        <v>2</v>
      </c>
      <c r="L180" s="24">
        <v>45681</v>
      </c>
      <c r="M180" s="21">
        <v>1</v>
      </c>
      <c r="N180" s="21">
        <v>3</v>
      </c>
      <c r="O180" s="26">
        <v>10600000</v>
      </c>
      <c r="P180" s="45">
        <f t="shared" si="3"/>
        <v>5300000</v>
      </c>
      <c r="Q180" s="26">
        <v>15900000</v>
      </c>
      <c r="R180" s="28" t="s">
        <v>656</v>
      </c>
      <c r="S180" s="21"/>
      <c r="T180" s="21"/>
    </row>
    <row r="181" spans="1:20" s="1" customFormat="1" ht="21.95" customHeight="1" x14ac:dyDescent="0.25">
      <c r="A181" s="21" t="s">
        <v>26</v>
      </c>
      <c r="B181" s="21" t="s">
        <v>657</v>
      </c>
      <c r="C181" s="21" t="s">
        <v>155</v>
      </c>
      <c r="D181" s="21" t="s">
        <v>156</v>
      </c>
      <c r="E181" s="21">
        <v>1</v>
      </c>
      <c r="F181" s="21" t="s">
        <v>658</v>
      </c>
      <c r="G181" s="21" t="s">
        <v>659</v>
      </c>
      <c r="H181" s="34">
        <v>1001098773</v>
      </c>
      <c r="I181" s="21" t="s">
        <v>33</v>
      </c>
      <c r="J181" s="23">
        <v>45628</v>
      </c>
      <c r="K181" s="21">
        <v>2</v>
      </c>
      <c r="L181" s="24">
        <v>45673</v>
      </c>
      <c r="M181" s="21">
        <v>0.5</v>
      </c>
      <c r="N181" s="21" t="s">
        <v>793</v>
      </c>
      <c r="O181" s="26">
        <v>4950000</v>
      </c>
      <c r="P181" s="45">
        <f t="shared" si="3"/>
        <v>1650000</v>
      </c>
      <c r="Q181" s="26">
        <v>6600000</v>
      </c>
      <c r="R181" s="28" t="s">
        <v>660</v>
      </c>
      <c r="S181" s="21"/>
      <c r="T181" s="21"/>
    </row>
    <row r="182" spans="1:20" s="1" customFormat="1" ht="21.95" customHeight="1" x14ac:dyDescent="0.25">
      <c r="A182" s="21" t="s">
        <v>26</v>
      </c>
      <c r="B182" s="21" t="s">
        <v>661</v>
      </c>
      <c r="C182" s="21" t="s">
        <v>155</v>
      </c>
      <c r="D182" s="21" t="s">
        <v>156</v>
      </c>
      <c r="E182" s="21">
        <v>1</v>
      </c>
      <c r="F182" s="21" t="s">
        <v>601</v>
      </c>
      <c r="G182" s="21" t="s">
        <v>662</v>
      </c>
      <c r="H182" s="34">
        <v>1018408666</v>
      </c>
      <c r="I182" s="21" t="s">
        <v>33</v>
      </c>
      <c r="J182" s="23">
        <v>45618</v>
      </c>
      <c r="K182" s="21">
        <v>2</v>
      </c>
      <c r="L182" s="24">
        <v>45678</v>
      </c>
      <c r="M182" s="21">
        <v>1</v>
      </c>
      <c r="N182" s="21">
        <v>3</v>
      </c>
      <c r="O182" s="26">
        <v>5700000</v>
      </c>
      <c r="P182" s="45">
        <f t="shared" si="3"/>
        <v>2850000</v>
      </c>
      <c r="Q182" s="26">
        <v>8550000</v>
      </c>
      <c r="R182" s="28" t="s">
        <v>603</v>
      </c>
      <c r="S182" s="21"/>
      <c r="T182" s="21"/>
    </row>
    <row r="183" spans="1:20" s="1" customFormat="1" ht="21.95" customHeight="1" x14ac:dyDescent="0.25">
      <c r="A183" s="21" t="s">
        <v>26</v>
      </c>
      <c r="B183" s="21" t="s">
        <v>663</v>
      </c>
      <c r="C183" s="21" t="s">
        <v>155</v>
      </c>
      <c r="D183" s="21" t="s">
        <v>156</v>
      </c>
      <c r="E183" s="21">
        <v>1</v>
      </c>
      <c r="F183" s="21" t="s">
        <v>664</v>
      </c>
      <c r="G183" s="21" t="s">
        <v>665</v>
      </c>
      <c r="H183" s="34"/>
      <c r="I183" s="21" t="s">
        <v>33</v>
      </c>
      <c r="J183" s="23">
        <v>45628</v>
      </c>
      <c r="K183" s="21" t="s">
        <v>375</v>
      </c>
      <c r="L183" s="24">
        <v>45673</v>
      </c>
      <c r="M183" s="21">
        <v>0.5</v>
      </c>
      <c r="N183" s="21">
        <v>2</v>
      </c>
      <c r="O183" s="26">
        <v>4275000</v>
      </c>
      <c r="P183" s="45">
        <f t="shared" si="3"/>
        <v>1425000</v>
      </c>
      <c r="Q183" s="26">
        <v>5700000</v>
      </c>
      <c r="R183" s="28" t="s">
        <v>666</v>
      </c>
      <c r="S183" s="21"/>
      <c r="T183" s="21"/>
    </row>
    <row r="184" spans="1:20" s="1" customFormat="1" ht="21.95" customHeight="1" x14ac:dyDescent="0.25">
      <c r="A184" s="21" t="s">
        <v>26</v>
      </c>
      <c r="B184" s="21" t="s">
        <v>667</v>
      </c>
      <c r="C184" s="21" t="s">
        <v>155</v>
      </c>
      <c r="D184" s="21" t="s">
        <v>156</v>
      </c>
      <c r="E184" s="21">
        <v>1</v>
      </c>
      <c r="F184" s="21" t="s">
        <v>668</v>
      </c>
      <c r="G184" s="21" t="s">
        <v>669</v>
      </c>
      <c r="H184" s="34">
        <v>1013622597</v>
      </c>
      <c r="I184" s="21" t="s">
        <v>33</v>
      </c>
      <c r="J184" s="23">
        <v>45628</v>
      </c>
      <c r="K184" s="21">
        <v>2</v>
      </c>
      <c r="L184" s="24">
        <v>45673</v>
      </c>
      <c r="M184" s="21">
        <v>0.5</v>
      </c>
      <c r="N184" s="21" t="s">
        <v>793</v>
      </c>
      <c r="O184" s="26">
        <v>8400000</v>
      </c>
      <c r="P184" s="45">
        <f t="shared" si="3"/>
        <v>2800000</v>
      </c>
      <c r="Q184" s="26">
        <v>11200000</v>
      </c>
      <c r="R184" s="28" t="s">
        <v>670</v>
      </c>
      <c r="S184" s="21"/>
      <c r="T184" s="21"/>
    </row>
    <row r="185" spans="1:20" s="1" customFormat="1" ht="21.95" customHeight="1" x14ac:dyDescent="0.25">
      <c r="A185" s="21" t="s">
        <v>26</v>
      </c>
      <c r="B185" s="21" t="s">
        <v>671</v>
      </c>
      <c r="C185" s="21" t="s">
        <v>155</v>
      </c>
      <c r="D185" s="21" t="s">
        <v>156</v>
      </c>
      <c r="E185" s="21">
        <v>1</v>
      </c>
      <c r="F185" s="21" t="s">
        <v>601</v>
      </c>
      <c r="G185" s="21" t="s">
        <v>672</v>
      </c>
      <c r="H185" s="34">
        <v>77190469</v>
      </c>
      <c r="I185" s="21" t="s">
        <v>33</v>
      </c>
      <c r="J185" s="23">
        <v>45636</v>
      </c>
      <c r="K185" s="21" t="s">
        <v>375</v>
      </c>
      <c r="L185" s="24">
        <v>45657</v>
      </c>
      <c r="M185" s="21" t="s">
        <v>673</v>
      </c>
      <c r="N185" s="21">
        <v>2</v>
      </c>
      <c r="O185" s="26">
        <v>4725000</v>
      </c>
      <c r="P185" s="45">
        <f t="shared" si="3"/>
        <v>975000</v>
      </c>
      <c r="Q185" s="26">
        <v>5700000</v>
      </c>
      <c r="R185" s="28" t="s">
        <v>674</v>
      </c>
      <c r="S185" s="21"/>
      <c r="T185" s="21"/>
    </row>
    <row r="186" spans="1:20" s="1" customFormat="1" ht="21.95" customHeight="1" x14ac:dyDescent="0.25">
      <c r="A186" s="21" t="s">
        <v>26</v>
      </c>
      <c r="B186" s="21" t="s">
        <v>675</v>
      </c>
      <c r="C186" s="21" t="s">
        <v>155</v>
      </c>
      <c r="D186" s="21" t="s">
        <v>156</v>
      </c>
      <c r="E186" s="21">
        <v>1</v>
      </c>
      <c r="F186" s="21" t="s">
        <v>676</v>
      </c>
      <c r="G186" s="21" t="s">
        <v>677</v>
      </c>
      <c r="H186" s="34">
        <v>79952771</v>
      </c>
      <c r="I186" s="21" t="s">
        <v>33</v>
      </c>
      <c r="J186" s="23">
        <v>45642</v>
      </c>
      <c r="K186" s="21">
        <v>2</v>
      </c>
      <c r="L186" s="24">
        <v>45687</v>
      </c>
      <c r="M186" s="21">
        <v>0.5</v>
      </c>
      <c r="N186" s="21" t="s">
        <v>793</v>
      </c>
      <c r="O186" s="26">
        <v>7950000</v>
      </c>
      <c r="P186" s="45">
        <f t="shared" si="3"/>
        <v>2650000</v>
      </c>
      <c r="Q186" s="26">
        <v>10600000</v>
      </c>
      <c r="R186" s="28" t="s">
        <v>678</v>
      </c>
      <c r="S186" s="21"/>
      <c r="T186" s="21"/>
    </row>
    <row r="187" spans="1:20" s="1" customFormat="1" ht="21.95" customHeight="1" x14ac:dyDescent="0.25">
      <c r="A187" s="21" t="s">
        <v>26</v>
      </c>
      <c r="B187" s="21" t="s">
        <v>679</v>
      </c>
      <c r="C187" s="21" t="s">
        <v>155</v>
      </c>
      <c r="D187" s="21" t="s">
        <v>156</v>
      </c>
      <c r="E187" s="21">
        <v>1</v>
      </c>
      <c r="F187" s="21" t="s">
        <v>680</v>
      </c>
      <c r="G187" s="21" t="s">
        <v>681</v>
      </c>
      <c r="H187" s="21">
        <f>VLOOKUP(G187,[1]Hoja1!$B$1:$E$610,2,0)</f>
        <v>53069422</v>
      </c>
      <c r="I187" s="21" t="s">
        <v>33</v>
      </c>
      <c r="J187" s="23">
        <f>VLOOKUP(G187,[1]Hoja1!$B$1:$J$610,8,0)</f>
        <v>45637</v>
      </c>
      <c r="K187" s="21" t="s">
        <v>375</v>
      </c>
      <c r="L187" s="24">
        <v>45682</v>
      </c>
      <c r="M187" s="21">
        <v>0.5</v>
      </c>
      <c r="N187" s="21">
        <v>2</v>
      </c>
      <c r="O187" s="26">
        <v>7950000</v>
      </c>
      <c r="P187" s="45">
        <f t="shared" si="3"/>
        <v>2650000</v>
      </c>
      <c r="Q187" s="26">
        <v>10600000</v>
      </c>
      <c r="R187" s="28" t="s">
        <v>682</v>
      </c>
      <c r="S187" s="21"/>
      <c r="T187" s="21"/>
    </row>
    <row r="188" spans="1:20" s="1" customFormat="1" ht="21.95" customHeight="1" x14ac:dyDescent="0.25">
      <c r="A188" s="21" t="s">
        <v>26</v>
      </c>
      <c r="B188" s="21" t="s">
        <v>683</v>
      </c>
      <c r="C188" s="21" t="s">
        <v>155</v>
      </c>
      <c r="D188" s="21" t="s">
        <v>156</v>
      </c>
      <c r="E188" s="21">
        <v>1</v>
      </c>
      <c r="F188" s="21" t="s">
        <v>684</v>
      </c>
      <c r="G188" s="21" t="s">
        <v>685</v>
      </c>
      <c r="H188" s="21">
        <f>VLOOKUP(G188,[1]Hoja1!$B$1:$E$610,2,0)</f>
        <v>80794005</v>
      </c>
      <c r="I188" s="21" t="s">
        <v>33</v>
      </c>
      <c r="J188" s="23">
        <v>45636</v>
      </c>
      <c r="K188" s="21">
        <v>2</v>
      </c>
      <c r="L188" s="24">
        <v>45657</v>
      </c>
      <c r="M188" s="21">
        <v>1</v>
      </c>
      <c r="N188" s="21">
        <v>3</v>
      </c>
      <c r="O188" s="25">
        <v>12600000</v>
      </c>
      <c r="P188" s="45">
        <f t="shared" si="3"/>
        <v>6300000</v>
      </c>
      <c r="Q188" s="26">
        <v>18900000</v>
      </c>
      <c r="R188" s="28" t="s">
        <v>686</v>
      </c>
      <c r="S188" s="21"/>
      <c r="T188" s="21"/>
    </row>
    <row r="189" spans="1:20" s="1" customFormat="1" ht="21.95" customHeight="1" x14ac:dyDescent="0.25">
      <c r="A189" s="21" t="s">
        <v>26</v>
      </c>
      <c r="B189" s="21" t="s">
        <v>687</v>
      </c>
      <c r="C189" s="21" t="s">
        <v>155</v>
      </c>
      <c r="D189" s="21" t="s">
        <v>156</v>
      </c>
      <c r="E189" s="21">
        <v>1</v>
      </c>
      <c r="F189" s="21" t="s">
        <v>688</v>
      </c>
      <c r="G189" s="21" t="s">
        <v>689</v>
      </c>
      <c r="H189" s="21">
        <f>VLOOKUP(G189,[1]Hoja1!$B$1:$E$610,2,0)</f>
        <v>1053807279</v>
      </c>
      <c r="I189" s="21" t="s">
        <v>33</v>
      </c>
      <c r="J189" s="23">
        <f>VLOOKUP(G189,[1]Hoja1!$B$1:$J$610,8,0)</f>
        <v>45642</v>
      </c>
      <c r="K189" s="21">
        <v>2</v>
      </c>
      <c r="L189" s="24">
        <v>45703</v>
      </c>
      <c r="M189" s="21">
        <v>1</v>
      </c>
      <c r="N189" s="21">
        <v>3</v>
      </c>
      <c r="O189" s="25">
        <v>10600000</v>
      </c>
      <c r="P189" s="45">
        <f t="shared" si="3"/>
        <v>5300000</v>
      </c>
      <c r="Q189" s="26">
        <v>15900000</v>
      </c>
      <c r="R189" s="28" t="s">
        <v>690</v>
      </c>
      <c r="S189" s="21"/>
      <c r="T189" s="21"/>
    </row>
    <row r="190" spans="1:20" s="1" customFormat="1" ht="21.95" customHeight="1" x14ac:dyDescent="0.25">
      <c r="A190" s="21" t="s">
        <v>26</v>
      </c>
      <c r="B190" s="21" t="s">
        <v>691</v>
      </c>
      <c r="C190" s="21" t="s">
        <v>155</v>
      </c>
      <c r="D190" s="21" t="s">
        <v>156</v>
      </c>
      <c r="E190" s="21">
        <v>1</v>
      </c>
      <c r="F190" s="21" t="s">
        <v>692</v>
      </c>
      <c r="G190" s="21" t="s">
        <v>693</v>
      </c>
      <c r="H190" s="34">
        <v>79416836</v>
      </c>
      <c r="I190" s="21" t="s">
        <v>33</v>
      </c>
      <c r="J190" s="23">
        <v>45650</v>
      </c>
      <c r="K190" s="21">
        <v>2</v>
      </c>
      <c r="L190" s="24">
        <v>45657</v>
      </c>
      <c r="M190" s="21">
        <v>1</v>
      </c>
      <c r="N190" s="21">
        <v>3</v>
      </c>
      <c r="O190" s="46">
        <v>8640000</v>
      </c>
      <c r="P190" s="45">
        <f t="shared" si="3"/>
        <v>0</v>
      </c>
      <c r="Q190" s="26">
        <v>8640000</v>
      </c>
      <c r="R190" s="28" t="s">
        <v>694</v>
      </c>
      <c r="S190" s="21"/>
      <c r="T190" s="21"/>
    </row>
    <row r="191" spans="1:20" s="1" customFormat="1" ht="21.95" customHeight="1" x14ac:dyDescent="0.25">
      <c r="A191" s="21" t="s">
        <v>26</v>
      </c>
      <c r="B191" s="21" t="s">
        <v>695</v>
      </c>
      <c r="C191" s="21" t="s">
        <v>155</v>
      </c>
      <c r="D191" s="21" t="s">
        <v>156</v>
      </c>
      <c r="E191" s="21">
        <v>1</v>
      </c>
      <c r="F191" s="21" t="s">
        <v>696</v>
      </c>
      <c r="G191" s="21" t="s">
        <v>697</v>
      </c>
      <c r="H191" s="21">
        <f>VLOOKUP(G191,[1]Hoja1!$B$1:$E$610,2,0)</f>
        <v>1033783025</v>
      </c>
      <c r="I191" s="21" t="s">
        <v>33</v>
      </c>
      <c r="J191" s="23">
        <f>VLOOKUP(G191,[1]Hoja1!$B$1:$J$610,8,0)</f>
        <v>45359</v>
      </c>
      <c r="K191" s="21">
        <v>2</v>
      </c>
      <c r="L191" s="24">
        <v>45657</v>
      </c>
      <c r="M191" s="21">
        <v>1</v>
      </c>
      <c r="N191" s="21">
        <v>3</v>
      </c>
      <c r="O191" s="25">
        <v>10600000</v>
      </c>
      <c r="P191" s="45">
        <f t="shared" si="3"/>
        <v>5300000</v>
      </c>
      <c r="Q191" s="26">
        <v>15900000</v>
      </c>
      <c r="R191" s="28" t="s">
        <v>698</v>
      </c>
      <c r="S191" s="21"/>
      <c r="T191" s="21"/>
    </row>
  </sheetData>
  <hyperlinks>
    <hyperlink ref="C2" location="RANGE!_ftn1" display="tipo de contrato[1]" xr:uid="{00000000-0004-0000-0100-000000000000}"/>
    <hyperlink ref="D2" location="RANGE!_ftn2" display="modalidad de contratación[2]" xr:uid="{00000000-0004-0000-0100-000001000000}"/>
    <hyperlink ref="R3" r:id="rId1" xr:uid="{00000000-0004-0000-0100-000002000000}"/>
    <hyperlink ref="R4" r:id="rId2" xr:uid="{00000000-0004-0000-0100-000003000000}"/>
    <hyperlink ref="R5" r:id="rId3" xr:uid="{00000000-0004-0000-0100-000004000000}"/>
    <hyperlink ref="R7" r:id="rId4" xr:uid="{00000000-0004-0000-0100-000005000000}"/>
    <hyperlink ref="R8" r:id="rId5" xr:uid="{00000000-0004-0000-0100-000006000000}"/>
    <hyperlink ref="R10" r:id="rId6" xr:uid="{00000000-0004-0000-0100-000007000000}"/>
    <hyperlink ref="R9" r:id="rId7" xr:uid="{00000000-0004-0000-0100-000008000000}"/>
    <hyperlink ref="R11" r:id="rId8" xr:uid="{00000000-0004-0000-0100-000009000000}"/>
    <hyperlink ref="R12" r:id="rId9" xr:uid="{00000000-0004-0000-0100-00000A000000}"/>
    <hyperlink ref="R14" r:id="rId10" xr:uid="{00000000-0004-0000-0100-00000B000000}"/>
    <hyperlink ref="R15" r:id="rId11" xr:uid="{00000000-0004-0000-0100-00000C000000}"/>
    <hyperlink ref="R16" r:id="rId12" xr:uid="{00000000-0004-0000-0100-00000D000000}"/>
    <hyperlink ref="R18" r:id="rId13" xr:uid="{00000000-0004-0000-0100-00000E000000}"/>
    <hyperlink ref="R19" r:id="rId14" xr:uid="{00000000-0004-0000-0100-00000F000000}"/>
    <hyperlink ref="R20" r:id="rId15" xr:uid="{00000000-0004-0000-0100-000010000000}"/>
    <hyperlink ref="R21" r:id="rId16" xr:uid="{00000000-0004-0000-0100-000011000000}"/>
    <hyperlink ref="R22" r:id="rId17" xr:uid="{00000000-0004-0000-0100-000012000000}"/>
    <hyperlink ref="R23" r:id="rId18" xr:uid="{00000000-0004-0000-0100-000013000000}"/>
    <hyperlink ref="R24" r:id="rId19" xr:uid="{00000000-0004-0000-0100-000014000000}"/>
    <hyperlink ref="R25" r:id="rId20" xr:uid="{00000000-0004-0000-0100-000015000000}"/>
    <hyperlink ref="R26" r:id="rId21" xr:uid="{00000000-0004-0000-0100-000016000000}"/>
    <hyperlink ref="R27" r:id="rId22" xr:uid="{00000000-0004-0000-0100-000017000000}"/>
    <hyperlink ref="R28" r:id="rId23" xr:uid="{00000000-0004-0000-0100-000018000000}"/>
    <hyperlink ref="R29" r:id="rId24" xr:uid="{00000000-0004-0000-0100-000019000000}"/>
    <hyperlink ref="R30" r:id="rId25" xr:uid="{00000000-0004-0000-0100-00001A000000}"/>
    <hyperlink ref="R32" r:id="rId26" xr:uid="{00000000-0004-0000-0100-00001B000000}"/>
    <hyperlink ref="R36" r:id="rId27" xr:uid="{00000000-0004-0000-0100-00001C000000}"/>
    <hyperlink ref="R31" r:id="rId28" xr:uid="{00000000-0004-0000-0100-00001D000000}"/>
    <hyperlink ref="R33" r:id="rId29" xr:uid="{00000000-0004-0000-0100-00001E000000}"/>
    <hyperlink ref="R34" r:id="rId30" xr:uid="{00000000-0004-0000-0100-00001F000000}"/>
    <hyperlink ref="R35" r:id="rId31" xr:uid="{00000000-0004-0000-0100-000020000000}"/>
    <hyperlink ref="R37" r:id="rId32" xr:uid="{00000000-0004-0000-0100-000021000000}"/>
    <hyperlink ref="R41" r:id="rId33" xr:uid="{00000000-0004-0000-0100-000025000000}"/>
    <hyperlink ref="R42" r:id="rId34" xr:uid="{00000000-0004-0000-0100-000026000000}"/>
    <hyperlink ref="R43" r:id="rId35" xr:uid="{00000000-0004-0000-0100-000027000000}"/>
    <hyperlink ref="R44" r:id="rId36" xr:uid="{00000000-0004-0000-0100-000028000000}"/>
    <hyperlink ref="R45" r:id="rId37" xr:uid="{00000000-0004-0000-0100-000029000000}"/>
    <hyperlink ref="R46" r:id="rId38" xr:uid="{00000000-0004-0000-0100-00002A000000}"/>
    <hyperlink ref="R47" r:id="rId39" xr:uid="{00000000-0004-0000-0100-00002B000000}"/>
    <hyperlink ref="R48" r:id="rId40" xr:uid="{00000000-0004-0000-0100-00002C000000}"/>
    <hyperlink ref="R49" r:id="rId41" xr:uid="{00000000-0004-0000-0100-00002D000000}"/>
    <hyperlink ref="R50" r:id="rId42" xr:uid="{00000000-0004-0000-0100-00002E000000}"/>
    <hyperlink ref="R51" r:id="rId43" xr:uid="{00000000-0004-0000-0100-00002F000000}"/>
    <hyperlink ref="R52" r:id="rId44" xr:uid="{00000000-0004-0000-0100-000030000000}"/>
    <hyperlink ref="R53" r:id="rId45" xr:uid="{00000000-0004-0000-0100-000031000000}"/>
    <hyperlink ref="R54" r:id="rId46" xr:uid="{00000000-0004-0000-0100-000032000000}"/>
    <hyperlink ref="R55" r:id="rId47" xr:uid="{00000000-0004-0000-0100-000033000000}"/>
    <hyperlink ref="R56" r:id="rId48" xr:uid="{00000000-0004-0000-0100-000034000000}"/>
    <hyperlink ref="R57" r:id="rId49" xr:uid="{00000000-0004-0000-0100-000035000000}"/>
    <hyperlink ref="R58" r:id="rId50" xr:uid="{00000000-0004-0000-0100-000036000000}"/>
    <hyperlink ref="R59" r:id="rId51" xr:uid="{00000000-0004-0000-0100-000037000000}"/>
    <hyperlink ref="R60" r:id="rId52" xr:uid="{00000000-0004-0000-0100-000038000000}"/>
    <hyperlink ref="R61" r:id="rId53" xr:uid="{00000000-0004-0000-0100-000039000000}"/>
    <hyperlink ref="R62" r:id="rId54" xr:uid="{00000000-0004-0000-0100-00003A000000}"/>
    <hyperlink ref="R63" r:id="rId55" xr:uid="{00000000-0004-0000-0100-00003B000000}"/>
    <hyperlink ref="R64" r:id="rId56" xr:uid="{00000000-0004-0000-0100-00003C000000}"/>
    <hyperlink ref="R65" r:id="rId57" xr:uid="{00000000-0004-0000-0100-00003D000000}"/>
    <hyperlink ref="R66" r:id="rId58" xr:uid="{00000000-0004-0000-0100-00003E000000}"/>
    <hyperlink ref="R67" r:id="rId59" xr:uid="{00000000-0004-0000-0100-00003F000000}"/>
    <hyperlink ref="R68" r:id="rId60" xr:uid="{00000000-0004-0000-0100-000040000000}"/>
    <hyperlink ref="R69" r:id="rId61" xr:uid="{00000000-0004-0000-0100-000041000000}"/>
    <hyperlink ref="R70" r:id="rId62" xr:uid="{00000000-0004-0000-0100-000042000000}"/>
    <hyperlink ref="R71" r:id="rId63" xr:uid="{00000000-0004-0000-0100-000043000000}"/>
    <hyperlink ref="R72" r:id="rId64" xr:uid="{00000000-0004-0000-0100-000044000000}"/>
    <hyperlink ref="R73" r:id="rId65" xr:uid="{00000000-0004-0000-0100-000045000000}"/>
    <hyperlink ref="R74" r:id="rId66" xr:uid="{00000000-0004-0000-0100-000046000000}"/>
    <hyperlink ref="R75" r:id="rId67" xr:uid="{00000000-0004-0000-0100-000047000000}"/>
    <hyperlink ref="R76" r:id="rId68" xr:uid="{00000000-0004-0000-0100-000048000000}"/>
    <hyperlink ref="R77" r:id="rId69" xr:uid="{00000000-0004-0000-0100-000049000000}"/>
    <hyperlink ref="R78" r:id="rId70" xr:uid="{00000000-0004-0000-0100-00004A000000}"/>
    <hyperlink ref="R79" r:id="rId71" xr:uid="{00000000-0004-0000-0100-00004B000000}"/>
    <hyperlink ref="R80" r:id="rId72" xr:uid="{00000000-0004-0000-0100-00004C000000}"/>
    <hyperlink ref="R81" r:id="rId73" xr:uid="{00000000-0004-0000-0100-00004D000000}"/>
    <hyperlink ref="R82" r:id="rId74" xr:uid="{00000000-0004-0000-0100-00004E000000}"/>
    <hyperlink ref="R83" r:id="rId75" xr:uid="{00000000-0004-0000-0100-00004F000000}"/>
    <hyperlink ref="R84" r:id="rId76" xr:uid="{00000000-0004-0000-0100-000050000000}"/>
    <hyperlink ref="R85" r:id="rId77" xr:uid="{00000000-0004-0000-0100-000051000000}"/>
    <hyperlink ref="R86" r:id="rId78" xr:uid="{00000000-0004-0000-0100-000052000000}"/>
    <hyperlink ref="R88" r:id="rId79" xr:uid="{00000000-0004-0000-0100-000053000000}"/>
    <hyperlink ref="R89" r:id="rId80" xr:uid="{00000000-0004-0000-0100-000054000000}"/>
    <hyperlink ref="R90" r:id="rId81" xr:uid="{00000000-0004-0000-0100-000055000000}"/>
    <hyperlink ref="R91" r:id="rId82" xr:uid="{00000000-0004-0000-0100-000056000000}"/>
    <hyperlink ref="R92" r:id="rId83" xr:uid="{00000000-0004-0000-0100-000057000000}"/>
    <hyperlink ref="R93" r:id="rId84" xr:uid="{00000000-0004-0000-0100-000058000000}"/>
    <hyperlink ref="R94" r:id="rId85" xr:uid="{00000000-0004-0000-0100-000059000000}"/>
    <hyperlink ref="R95" r:id="rId86" xr:uid="{00000000-0004-0000-0100-00005A000000}"/>
    <hyperlink ref="R96" r:id="rId87" xr:uid="{00000000-0004-0000-0100-00005B000000}"/>
    <hyperlink ref="R97" r:id="rId88" xr:uid="{00000000-0004-0000-0100-00005C000000}"/>
    <hyperlink ref="R98" r:id="rId89" xr:uid="{00000000-0004-0000-0100-00005D000000}"/>
    <hyperlink ref="R99" r:id="rId90" xr:uid="{00000000-0004-0000-0100-00005E000000}"/>
    <hyperlink ref="R100" r:id="rId91" xr:uid="{00000000-0004-0000-0100-00005F000000}"/>
    <hyperlink ref="R101" r:id="rId92" xr:uid="{00000000-0004-0000-0100-000060000000}"/>
    <hyperlink ref="R102" r:id="rId93" xr:uid="{00000000-0004-0000-0100-000061000000}"/>
    <hyperlink ref="R103" r:id="rId94" xr:uid="{00000000-0004-0000-0100-000062000000}"/>
    <hyperlink ref="R104" r:id="rId95" xr:uid="{00000000-0004-0000-0100-000063000000}"/>
    <hyperlink ref="R105" r:id="rId96" xr:uid="{00000000-0004-0000-0100-000064000000}"/>
    <hyperlink ref="R106" r:id="rId97" xr:uid="{00000000-0004-0000-0100-000065000000}"/>
    <hyperlink ref="R107" r:id="rId98" xr:uid="{00000000-0004-0000-0100-000066000000}"/>
    <hyperlink ref="R108" r:id="rId99" xr:uid="{00000000-0004-0000-0100-000067000000}"/>
    <hyperlink ref="R109" r:id="rId100" xr:uid="{00000000-0004-0000-0100-000068000000}"/>
    <hyperlink ref="R110" r:id="rId101" xr:uid="{00000000-0004-0000-0100-000069000000}"/>
    <hyperlink ref="R111" r:id="rId102" xr:uid="{00000000-0004-0000-0100-00006A000000}"/>
    <hyperlink ref="R112" r:id="rId103" xr:uid="{00000000-0004-0000-0100-00006B000000}"/>
    <hyperlink ref="R113" r:id="rId104" xr:uid="{00000000-0004-0000-0100-00006C000000}"/>
    <hyperlink ref="R114" r:id="rId105" xr:uid="{00000000-0004-0000-0100-00006D000000}"/>
    <hyperlink ref="R115" r:id="rId106" xr:uid="{00000000-0004-0000-0100-00006E000000}"/>
    <hyperlink ref="R116" r:id="rId107" xr:uid="{00000000-0004-0000-0100-00006F000000}"/>
    <hyperlink ref="R117" r:id="rId108" xr:uid="{00000000-0004-0000-0100-000070000000}"/>
    <hyperlink ref="R118" r:id="rId109" xr:uid="{00000000-0004-0000-0100-000071000000}"/>
    <hyperlink ref="R119" r:id="rId110" xr:uid="{00000000-0004-0000-0100-000072000000}"/>
    <hyperlink ref="R120" r:id="rId111" xr:uid="{00000000-0004-0000-0100-000073000000}"/>
    <hyperlink ref="R121" r:id="rId112" xr:uid="{00000000-0004-0000-0100-000074000000}"/>
    <hyperlink ref="R122" r:id="rId113" xr:uid="{00000000-0004-0000-0100-000075000000}"/>
    <hyperlink ref="R123" r:id="rId114" xr:uid="{00000000-0004-0000-0100-000076000000}"/>
    <hyperlink ref="R124" r:id="rId115" xr:uid="{00000000-0004-0000-0100-000077000000}"/>
    <hyperlink ref="R125" r:id="rId116" xr:uid="{00000000-0004-0000-0100-000078000000}"/>
    <hyperlink ref="R126" r:id="rId117" xr:uid="{00000000-0004-0000-0100-000079000000}"/>
    <hyperlink ref="R127" r:id="rId118" xr:uid="{00000000-0004-0000-0100-00007A000000}"/>
    <hyperlink ref="R128" r:id="rId119" xr:uid="{00000000-0004-0000-0100-00007B000000}"/>
    <hyperlink ref="R129" r:id="rId120" xr:uid="{00000000-0004-0000-0100-00007C000000}"/>
    <hyperlink ref="R130" r:id="rId121" xr:uid="{00000000-0004-0000-0100-00007D000000}"/>
    <hyperlink ref="R131" r:id="rId122" xr:uid="{00000000-0004-0000-0100-00007E000000}"/>
    <hyperlink ref="R132" r:id="rId123" xr:uid="{00000000-0004-0000-0100-00007F000000}"/>
    <hyperlink ref="R133" r:id="rId124" xr:uid="{00000000-0004-0000-0100-000080000000}"/>
    <hyperlink ref="R134" r:id="rId125" xr:uid="{00000000-0004-0000-0100-000081000000}"/>
    <hyperlink ref="R135" r:id="rId126" xr:uid="{00000000-0004-0000-0100-000082000000}"/>
    <hyperlink ref="R136" r:id="rId127" xr:uid="{00000000-0004-0000-0100-000083000000}"/>
    <hyperlink ref="R137" r:id="rId128" xr:uid="{00000000-0004-0000-0100-000084000000}"/>
    <hyperlink ref="R138" r:id="rId129" xr:uid="{00000000-0004-0000-0100-000085000000}"/>
    <hyperlink ref="R139" r:id="rId130" xr:uid="{00000000-0004-0000-0100-000086000000}"/>
    <hyperlink ref="R140" r:id="rId131" xr:uid="{00000000-0004-0000-0100-000087000000}"/>
    <hyperlink ref="R141" r:id="rId132" xr:uid="{00000000-0004-0000-0100-000088000000}"/>
    <hyperlink ref="R142" r:id="rId133" xr:uid="{00000000-0004-0000-0100-000089000000}"/>
    <hyperlink ref="R143" r:id="rId134" xr:uid="{00000000-0004-0000-0100-00008A000000}"/>
    <hyperlink ref="R144" r:id="rId135" xr:uid="{00000000-0004-0000-0100-00008B000000}"/>
    <hyperlink ref="R145" r:id="rId136" xr:uid="{00000000-0004-0000-0100-00008C000000}"/>
    <hyperlink ref="R146" r:id="rId137" display="https://www.secop.gov.co/CO1ContractsManagement/Tendering/ProcurementContractEdit/Update?ProfileName=CCE-16-Servicios_profesionales_gestion&amp;PPI=CO1.PPI.35244272&amp;DocUniqueName=ContratoDeCompra&amp;DocTypeName=NextWay.Entities.Marketplace.Tendering.ProcurementContract&amp;ProfileVersion=8&amp;DocUniqueIdentifier=CO1.PCCNTR.6967803&amp;prevCtxUrl=https%3a%2f%2fwww.secop.gov.co%3a443%2fCO1ContractsManagement%2fTendering%2fProcurementContractManagement%2fIndex&amp;prevCtxLbl=Contratos+" xr:uid="{00000000-0004-0000-0100-00008D000000}"/>
    <hyperlink ref="R147" r:id="rId138" xr:uid="{00000000-0004-0000-0100-00008E000000}"/>
    <hyperlink ref="R148" r:id="rId139" xr:uid="{00000000-0004-0000-0100-00008F000000}"/>
    <hyperlink ref="R149" r:id="rId140" xr:uid="{00000000-0004-0000-0100-000090000000}"/>
    <hyperlink ref="R150" r:id="rId141" xr:uid="{00000000-0004-0000-0100-000091000000}"/>
    <hyperlink ref="R151" r:id="rId142" xr:uid="{00000000-0004-0000-0100-000092000000}"/>
    <hyperlink ref="R152" r:id="rId143" xr:uid="{00000000-0004-0000-0100-000093000000}"/>
    <hyperlink ref="R153" r:id="rId144" xr:uid="{00000000-0004-0000-0100-000094000000}"/>
    <hyperlink ref="R154" r:id="rId145" xr:uid="{00000000-0004-0000-0100-000095000000}"/>
    <hyperlink ref="R155" r:id="rId146" display="https://www.secop.gov.co/CO1ContractsManagement/Tendering/ProcurementContractEdit/Update?docUniqueIdentifier=CO1.PCCNTR.7000284&amp;prevCtxUrl=https%3a%2f%2fwww.secop.gov.co%3a443%2fCO1ContractsManagement%2fTendering%2fProcurementContractManagement%2fIndex&amp;prevCtxLbl=Contratos+" xr:uid="{00000000-0004-0000-0100-000096000000}"/>
    <hyperlink ref="R156" r:id="rId147" display="https://www.secop.gov.co/CO1ContractsManagement/Tendering/ProcurementContractEdit/View?docUniqueIdentifier=CO1.PCCNTR.6961574&amp;prevCtxUrl=https%3a%2f%2fwww.secop.gov.co%3a443%2fCO1ContractsManagement%2fTendering%2fProcurementContractManagement%2fIndex&amp;prevCtxLbl=Contratos+" xr:uid="{00000000-0004-0000-0100-000097000000}"/>
    <hyperlink ref="R157" r:id="rId148" xr:uid="{00000000-0004-0000-0100-000098000000}"/>
    <hyperlink ref="R158" r:id="rId149" xr:uid="{00000000-0004-0000-0100-000099000000}"/>
    <hyperlink ref="R159" r:id="rId150" xr:uid="{00000000-0004-0000-0100-00009A000000}"/>
    <hyperlink ref="R160" r:id="rId151" xr:uid="{00000000-0004-0000-0100-00009B000000}"/>
    <hyperlink ref="R161" r:id="rId152" xr:uid="{00000000-0004-0000-0100-00009C000000}"/>
    <hyperlink ref="R162" r:id="rId153" xr:uid="{00000000-0004-0000-0100-00009D000000}"/>
    <hyperlink ref="R163" r:id="rId154" xr:uid="{00000000-0004-0000-0100-00009E000000}"/>
    <hyperlink ref="R164" r:id="rId155" xr:uid="{00000000-0004-0000-0100-00009F000000}"/>
    <hyperlink ref="R165" r:id="rId156" xr:uid="{00000000-0004-0000-0100-0000A0000000}"/>
    <hyperlink ref="R166" r:id="rId157" xr:uid="{00000000-0004-0000-0100-0000A1000000}"/>
    <hyperlink ref="R167" r:id="rId158" xr:uid="{00000000-0004-0000-0100-0000A2000000}"/>
    <hyperlink ref="R168" r:id="rId159" xr:uid="{00000000-0004-0000-0100-0000A3000000}"/>
    <hyperlink ref="R169" r:id="rId160" xr:uid="{00000000-0004-0000-0100-0000A4000000}"/>
    <hyperlink ref="R170" r:id="rId161" xr:uid="{00000000-0004-0000-0100-0000A5000000}"/>
    <hyperlink ref="R171" r:id="rId162" xr:uid="{00000000-0004-0000-0100-0000A6000000}"/>
    <hyperlink ref="R172" r:id="rId163" xr:uid="{00000000-0004-0000-0100-0000A7000000}"/>
    <hyperlink ref="R173" r:id="rId164" xr:uid="{00000000-0004-0000-0100-0000A8000000}"/>
    <hyperlink ref="R174" r:id="rId165" xr:uid="{00000000-0004-0000-0100-0000A9000000}"/>
    <hyperlink ref="R175" r:id="rId166" xr:uid="{00000000-0004-0000-0100-0000AA000000}"/>
    <hyperlink ref="R176" r:id="rId167" xr:uid="{00000000-0004-0000-0100-0000AB000000}"/>
    <hyperlink ref="R177" r:id="rId168" xr:uid="{00000000-0004-0000-0100-0000AC000000}"/>
    <hyperlink ref="R178" r:id="rId169" xr:uid="{00000000-0004-0000-0100-0000AD000000}"/>
    <hyperlink ref="R179" r:id="rId170" xr:uid="{00000000-0004-0000-0100-0000AE000000}"/>
    <hyperlink ref="R180" r:id="rId171" xr:uid="{00000000-0004-0000-0100-0000AF000000}"/>
    <hyperlink ref="R181" r:id="rId172" xr:uid="{00000000-0004-0000-0100-0000B0000000}"/>
    <hyperlink ref="R182" r:id="rId173" xr:uid="{00000000-0004-0000-0100-0000B1000000}"/>
    <hyperlink ref="R183" r:id="rId174" xr:uid="{00000000-0004-0000-0100-0000B2000000}"/>
    <hyperlink ref="R184" r:id="rId175" xr:uid="{00000000-0004-0000-0100-0000B3000000}"/>
    <hyperlink ref="R185" r:id="rId176" xr:uid="{00000000-0004-0000-0100-0000B4000000}"/>
    <hyperlink ref="R186" r:id="rId177" xr:uid="{00000000-0004-0000-0100-0000B5000000}"/>
    <hyperlink ref="R187" r:id="rId178" xr:uid="{00000000-0004-0000-0100-0000B6000000}"/>
    <hyperlink ref="R188" r:id="rId179" xr:uid="{00000000-0004-0000-0100-0000B7000000}"/>
    <hyperlink ref="R189" r:id="rId180" xr:uid="{00000000-0004-0000-0100-0000B8000000}"/>
    <hyperlink ref="R190" r:id="rId181" xr:uid="{00000000-0004-0000-0100-0000B9000000}"/>
    <hyperlink ref="R191" r:id="rId182" xr:uid="{00000000-0004-0000-0100-0000BA000000}"/>
    <hyperlink ref="R40" r:id="rId183" xr:uid="{00000000-0004-0000-0100-000024000000}"/>
    <hyperlink ref="R39" r:id="rId184" xr:uid="{00000000-0004-0000-0100-000023000000}"/>
    <hyperlink ref="R38" r:id="rId185" xr:uid="{00000000-0004-0000-0100-000022000000}"/>
  </hyperlinks>
  <pageMargins left="0.7" right="0.7" top="0.75" bottom="0.75" header="0.3" footer="0.3"/>
  <pageSetup orientation="portrait" r:id="rId18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93"/>
  <sheetViews>
    <sheetView workbookViewId="0">
      <selection activeCell="B9" sqref="B7:B9"/>
    </sheetView>
  </sheetViews>
  <sheetFormatPr baseColWidth="10" defaultColWidth="9.140625" defaultRowHeight="15" x14ac:dyDescent="0.25"/>
  <cols>
    <col min="1" max="7" width="16.7109375" customWidth="1"/>
    <col min="8" max="8" width="20.85546875" customWidth="1"/>
    <col min="9" max="17" width="16.7109375" customWidth="1"/>
    <col min="18" max="18" width="37" customWidth="1"/>
    <col min="19" max="19" width="20" customWidth="1"/>
    <col min="20" max="20" width="25" customWidth="1"/>
  </cols>
  <sheetData>
    <row r="1" spans="1:20" ht="21" x14ac:dyDescent="0.35">
      <c r="A1" s="3"/>
      <c r="B1" s="3"/>
      <c r="C1" s="4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5.75" x14ac:dyDescent="0.25">
      <c r="A2" s="3"/>
      <c r="B2" s="3"/>
      <c r="C2" s="5" t="s"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6.5" x14ac:dyDescent="0.25">
      <c r="A3" s="3"/>
      <c r="B3" s="3"/>
      <c r="C3" s="6" t="s">
        <v>699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7"/>
      <c r="S3" s="3"/>
      <c r="T3" s="3"/>
    </row>
    <row r="4" spans="1:20" ht="72" x14ac:dyDescent="0.25">
      <c r="A4" s="8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  <c r="Q4" s="8" t="s">
        <v>19</v>
      </c>
      <c r="R4" s="8" t="s">
        <v>20</v>
      </c>
      <c r="S4" s="8" t="s">
        <v>21</v>
      </c>
      <c r="T4" s="8" t="s">
        <v>22</v>
      </c>
    </row>
    <row r="5" spans="1:20" ht="38.25" x14ac:dyDescent="0.25">
      <c r="A5" s="10" t="s">
        <v>26</v>
      </c>
      <c r="B5" s="10" t="s">
        <v>798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1"/>
      <c r="T5" s="11"/>
    </row>
    <row r="6" spans="1:20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1"/>
    </row>
    <row r="7" spans="1:20" ht="16.5" x14ac:dyDescent="0.25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3"/>
      <c r="T7" s="3"/>
    </row>
    <row r="8" spans="1:20" ht="15.75" x14ac:dyDescent="0.25">
      <c r="A8" s="14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3"/>
      <c r="T8" s="3"/>
    </row>
    <row r="9" spans="1:20" ht="16.5" x14ac:dyDescent="0.2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A10" s="15" t="s">
        <v>23</v>
      </c>
      <c r="B10" s="1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5">
      <c r="A11" s="15" t="s">
        <v>24</v>
      </c>
      <c r="B11" s="1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</sheetData>
  <hyperlinks>
    <hyperlink ref="D4" location="_ftn2" display="_ftn2" xr:uid="{00000000-0004-0000-0200-000000000000}"/>
    <hyperlink ref="C4" location="_ftn1" display="_ftn1" xr:uid="{00000000-0004-0000-0200-000001000000}"/>
    <hyperlink ref="A11" location="_ftnref2" display="_ftnref2" xr:uid="{00000000-0004-0000-0200-000002000000}"/>
    <hyperlink ref="A10" location="_ftnref1" display="_ftnref1" xr:uid="{00000000-0004-0000-0200-000003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PRMER PERIODO</vt:lpstr>
      <vt:lpstr>SEGUNDO PERIODO</vt:lpstr>
      <vt:lpstr>TERCER PERIODO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Giselle Consuelo Camargo Roncancio</dc:creator>
  <cp:keywords/>
  <dc:description/>
  <cp:lastModifiedBy>Giselle Consuelo Camargo Roncancio</cp:lastModifiedBy>
  <cp:revision/>
  <cp:lastPrinted>2025-01-20T22:08:40Z</cp:lastPrinted>
  <dcterms:created xsi:type="dcterms:W3CDTF">2025-01-17T19:09:06Z</dcterms:created>
  <dcterms:modified xsi:type="dcterms:W3CDTF">2025-01-23T01:49:57Z</dcterms:modified>
  <cp:category/>
  <cp:contentStatus/>
</cp:coreProperties>
</file>